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Š, MŠ, ZUŠ" sheetId="1" r:id="rId1"/>
    <sheet name="PENĚŽNÍ FONDY-ZŠ,MŠ,ZUŠ" sheetId="2" r:id="rId2"/>
    <sheet name="ZŠ, MŠ, ZUŠ účelové prostředky" sheetId="3" r:id="rId3"/>
  </sheets>
  <definedNames>
    <definedName name="_xlnm.Print_Area" localSheetId="0">'ZŠ, MŠ, ZUŠ'!$A$1:$F$63</definedName>
    <definedName name="_xlnm.Print_Area" localSheetId="2">'ZŠ, MŠ, ZUŠ účelové prostředky'!$A$1:$F$47</definedName>
  </definedNames>
  <calcPr fullCalcOnLoad="1"/>
</workbook>
</file>

<file path=xl/sharedStrings.xml><?xml version="1.0" encoding="utf-8"?>
<sst xmlns="http://schemas.openxmlformats.org/spreadsheetml/2006/main" count="168" uniqueCount="146">
  <si>
    <t>U k a z a t e l</t>
  </si>
  <si>
    <t>a</t>
  </si>
  <si>
    <t>V ý n o s y    celkem</t>
  </si>
  <si>
    <t>N á k l a d y  celkem</t>
  </si>
  <si>
    <t>501 - spotřeba materiálu</t>
  </si>
  <si>
    <t>502 - spotřeba energie</t>
  </si>
  <si>
    <t>v tis. Kč</t>
  </si>
  <si>
    <t>počáteční stav</t>
  </si>
  <si>
    <t>tvorba</t>
  </si>
  <si>
    <t>čerpání</t>
  </si>
  <si>
    <t>zůstatek</t>
  </si>
  <si>
    <t>Fond odměn</t>
  </si>
  <si>
    <t>Fond kulturních a soc. potřeb</t>
  </si>
  <si>
    <t>1)</t>
  </si>
  <si>
    <t>2)</t>
  </si>
  <si>
    <t>3)</t>
  </si>
  <si>
    <t>4)</t>
  </si>
  <si>
    <t xml:space="preserve">Výsledek hospodaření  </t>
  </si>
  <si>
    <t xml:space="preserve">návrh rozp. </t>
  </si>
  <si>
    <t>oček.skut.</t>
  </si>
  <si>
    <t>rozdíl</t>
  </si>
  <si>
    <t>(sl. 2 - 1)</t>
  </si>
  <si>
    <t>(sl. 4/2)</t>
  </si>
  <si>
    <t>školská zařízení (MŠ, ZŠ, ZUŠ)</t>
  </si>
  <si>
    <t>Upr.rozp. k 30.9.</t>
  </si>
  <si>
    <t xml:space="preserve">                              jméno a podpis</t>
  </si>
  <si>
    <t>C)</t>
  </si>
  <si>
    <t>A)</t>
  </si>
  <si>
    <t>B)</t>
  </si>
  <si>
    <r>
      <t xml:space="preserve">         </t>
    </r>
    <r>
      <rPr>
        <sz val="8"/>
        <rFont val="Arial CE"/>
        <family val="2"/>
      </rPr>
      <t>jméno a podpis</t>
    </r>
  </si>
  <si>
    <t>Počet strávníků celkem:</t>
  </si>
  <si>
    <t>z toho :   vlastní strávníci</t>
  </si>
  <si>
    <t>Název fondu</t>
  </si>
  <si>
    <t>Celkem</t>
  </si>
  <si>
    <t xml:space="preserve">                     -  potraviny</t>
  </si>
  <si>
    <t xml:space="preserve">                     - plyn</t>
  </si>
  <si>
    <t xml:space="preserve">                     - voda</t>
  </si>
  <si>
    <t xml:space="preserve">                     - pára</t>
  </si>
  <si>
    <t xml:space="preserve">         z toho: - materiál</t>
  </si>
  <si>
    <t xml:space="preserve">         z toho: - el. energie</t>
  </si>
  <si>
    <t>ZŠ, MŠ, ZUŠ</t>
  </si>
  <si>
    <t xml:space="preserve">          Akce</t>
  </si>
  <si>
    <t>511-opravy a udržování</t>
  </si>
  <si>
    <t>512-cestovné</t>
  </si>
  <si>
    <t>518-ostatní služby</t>
  </si>
  <si>
    <t>504-prodané zboží</t>
  </si>
  <si>
    <t>513-náklady na reprezentaci</t>
  </si>
  <si>
    <t>527-zákonné sociální náklady</t>
  </si>
  <si>
    <t>609-jiné výnosy z vlastních výkonů</t>
  </si>
  <si>
    <t>648-čerpání fondů</t>
  </si>
  <si>
    <t>662-úroky</t>
  </si>
  <si>
    <t>649-ostatní výnosy z činnosti</t>
  </si>
  <si>
    <t>562-úroky</t>
  </si>
  <si>
    <t>569-ostatní finanční náklady</t>
  </si>
  <si>
    <t>547-manka a škody</t>
  </si>
  <si>
    <t>563-kurzové ztráty</t>
  </si>
  <si>
    <t>528-jiné sociální náklady</t>
  </si>
  <si>
    <t>669-ostatní finanční výnosy</t>
  </si>
  <si>
    <t xml:space="preserve">672-dotace zřizovatele </t>
  </si>
  <si>
    <t>521-mzdové náklady (dohody)</t>
  </si>
  <si>
    <t>524-zákonné sociální pojištění</t>
  </si>
  <si>
    <t>525-jiné sociální pojištění</t>
  </si>
  <si>
    <t>531-daň silniční</t>
  </si>
  <si>
    <t>538-jiné daně a poplatky</t>
  </si>
  <si>
    <t>541-smluvní pokuty a úroky z prodlení</t>
  </si>
  <si>
    <t>542-jiné pokuty a penále</t>
  </si>
  <si>
    <t>544-prodaný materiál</t>
  </si>
  <si>
    <t>551-odpisy dlouhodobého majetku</t>
  </si>
  <si>
    <t>556-tvorba a zúčtování opravných pol.</t>
  </si>
  <si>
    <t>549-ostatní náklady z činnosti</t>
  </si>
  <si>
    <t>602-výnosy z prodeje služeb (stravné)</t>
  </si>
  <si>
    <t>602-výnosy z prodeje služeb (školné/ŠD)</t>
  </si>
  <si>
    <t>603-výnosy z pronájmu</t>
  </si>
  <si>
    <t>604-výnosy z prodaného zboží</t>
  </si>
  <si>
    <t>Rezervní fond tvořený ze zlepšeného VH</t>
  </si>
  <si>
    <t>Rezervní fond z ostatních titulů</t>
  </si>
  <si>
    <t>…</t>
  </si>
  <si>
    <t>Celkem (SÚ 511)</t>
  </si>
  <si>
    <t>Razítko organizace: ____________________________</t>
  </si>
  <si>
    <r>
      <rPr>
        <b/>
        <i/>
        <sz val="8"/>
        <rFont val="Arial CE"/>
        <family val="0"/>
      </rPr>
      <t>Kč</t>
    </r>
    <r>
      <rPr>
        <i/>
        <sz val="8"/>
        <rFont val="Arial CE"/>
        <family val="0"/>
      </rPr>
      <t xml:space="preserve"> </t>
    </r>
    <r>
      <rPr>
        <i/>
        <sz val="8"/>
        <color indexed="10"/>
        <rFont val="Arial CE"/>
        <family val="0"/>
      </rPr>
      <t>(v tis.)</t>
    </r>
  </si>
  <si>
    <t>557-náklady z vyřazených pohledávek</t>
  </si>
  <si>
    <t>558-náklady z drob.dlouhodobého majetku</t>
  </si>
  <si>
    <t>z toho odloučené pracoviště Březová*</t>
  </si>
  <si>
    <t>* ZUŠ</t>
  </si>
  <si>
    <t>548-tvorba fondů</t>
  </si>
  <si>
    <t>601-výnosy z prodeje vlastních výrobků</t>
  </si>
  <si>
    <t>591-daň z příjmů</t>
  </si>
  <si>
    <r>
      <t xml:space="preserve">DOPLŇUJÍCÍ ÚDAJE  </t>
    </r>
    <r>
      <rPr>
        <b/>
        <sz val="8"/>
        <color indexed="10"/>
        <rFont val="Arial CE"/>
        <family val="2"/>
      </rPr>
      <t>(dle výkazu MŠMT o základní škole M 3)</t>
    </r>
  </si>
  <si>
    <t>Fond investic</t>
  </si>
  <si>
    <t>Ú Č E L</t>
  </si>
  <si>
    <t>Příspěvek na školního psychologa</t>
  </si>
  <si>
    <t>Příspěvek na asistenty pedagoga pro sociálně znevýhodněné</t>
  </si>
  <si>
    <t>Příspěvek na asistenty pedagoga pro zdravotně handicapované</t>
  </si>
  <si>
    <t>Příspěvek na mimoškolní aktivity žáků (ZŠ)</t>
  </si>
  <si>
    <t>Výměna písku ve školních pískovištích (MŠ)</t>
  </si>
  <si>
    <t>_______________________________</t>
  </si>
  <si>
    <t>Razítko organizace</t>
  </si>
  <si>
    <t>ÚČELOVĚ URČENÉ PROSTŘEDKY CELKEM</t>
  </si>
  <si>
    <t>Poznámka:</t>
  </si>
  <si>
    <r>
      <rPr>
        <sz val="8"/>
        <rFont val="Times New Roman"/>
        <family val="1"/>
      </rPr>
      <t xml:space="preserve">²) </t>
    </r>
    <r>
      <rPr>
        <sz val="8"/>
        <rFont val="Arial"/>
        <family val="2"/>
      </rPr>
      <t xml:space="preserve">Základní škola Sokolov, Rokycanova ul. uvede ostatní režijní výdaje školní výdejny jídel </t>
    </r>
    <r>
      <rPr>
        <u val="single"/>
        <sz val="8"/>
        <rFont val="Arial"/>
        <family val="2"/>
      </rPr>
      <t>bez výdajů na energie</t>
    </r>
  </si>
  <si>
    <r>
      <rPr>
        <sz val="8"/>
        <rFont val="Times New Roman"/>
        <family val="1"/>
      </rPr>
      <t>³</t>
    </r>
    <r>
      <rPr>
        <sz val="8"/>
        <rFont val="Arial"/>
        <family val="2"/>
      </rPr>
      <t xml:space="preserve">) Základní škola Sokolov, Švabinského ul. – uvede výdaje na provoz bazénu </t>
    </r>
    <r>
      <rPr>
        <u val="single"/>
        <sz val="8"/>
        <rFont val="Arial"/>
        <family val="2"/>
      </rPr>
      <t>bez výdajů na energie</t>
    </r>
  </si>
  <si>
    <r>
      <t xml:space="preserve">Zahraniční partnerské vztahy </t>
    </r>
    <r>
      <rPr>
        <sz val="8"/>
        <rFont val="Times New Roman"/>
        <family val="1"/>
      </rPr>
      <t>¹)</t>
    </r>
  </si>
  <si>
    <t xml:space="preserve">Ostatní účelově určené prostředky jemnovitě: </t>
  </si>
  <si>
    <r>
      <rPr>
        <sz val="8"/>
        <rFont val="Times New Roman"/>
        <family val="1"/>
      </rPr>
      <t xml:space="preserve">¹) </t>
    </r>
    <r>
      <rPr>
        <sz val="8"/>
        <rFont val="Arial"/>
        <family val="2"/>
      </rPr>
      <t>Nezahrnujte partnerské vztahy financované z projektů</t>
    </r>
  </si>
  <si>
    <t>Počet žáků k 30.9. dle §38 celkem</t>
  </si>
  <si>
    <t>Počet žáků k 30.9. celkem</t>
  </si>
  <si>
    <t>Příspěvek na speciálního pedagoga</t>
  </si>
  <si>
    <t>Příspěvek na dohledovou službu</t>
  </si>
  <si>
    <t xml:space="preserve"> Příspěvek na logopeda</t>
  </si>
  <si>
    <t>Sokolovská mateřinka</t>
  </si>
  <si>
    <t>NÁVRH ROZPOČTU ÚČELOVĚ URČENÝCH PROSTŘEDKŮ Z ROZPOČTU ZŘIZOVATELE NA ROK 2019</t>
  </si>
  <si>
    <t>STAV K 30. 9. 2018</t>
  </si>
  <si>
    <t>k 1.1.2018</t>
  </si>
  <si>
    <t>očekávaná skutečnost k 31.12.2018</t>
  </si>
  <si>
    <t>TVORBA A VYUŽITÍ FONDŮ v r. 2018</t>
  </si>
  <si>
    <t>NÁVRH ORGANIZACE NA POUŽITÍ  FONDU INVESTIC v r. 2019</t>
  </si>
  <si>
    <t>Počáteční stav k 1.1.2019</t>
  </si>
  <si>
    <t>Tvorba v r. 2019 celkem</t>
  </si>
  <si>
    <t>Čerpání v r. 2019 celkem</t>
  </si>
  <si>
    <t>Konečný zůstatek k 31.12.2019</t>
  </si>
  <si>
    <t>PLÁN OPRAV A ÚDRŽBY v r. 2019, které PO bude krýt ze svého rozpočtu:</t>
  </si>
  <si>
    <t>index 19/oček.18</t>
  </si>
  <si>
    <t>PŘÍLOHA č. 1.a)_tabulka I.a)</t>
  </si>
  <si>
    <t>NÁVRH ROZPOČTU NA ROK 2019 VE VZTAHU KE ZŘIZOVATELI</t>
  </si>
  <si>
    <t>PŘÍLOHA č.1a)_tabulka II. A-C)</t>
  </si>
  <si>
    <t>PŘÍLOHA č. 1a)_tabulka III.</t>
  </si>
  <si>
    <t>Základní škola Sokolov, Švabinského 1702</t>
  </si>
  <si>
    <t>Provoz bazénu</t>
  </si>
  <si>
    <t>servis docházkového systému</t>
  </si>
  <si>
    <t>příspěvek na dovybavení tříd počítači</t>
  </si>
  <si>
    <t>GDPR</t>
  </si>
  <si>
    <t>příměstský tábor</t>
  </si>
  <si>
    <t>příspěvek narozvod Wi-Fi</t>
  </si>
  <si>
    <t>odpisy</t>
  </si>
  <si>
    <t>podpora získání kvalifikace</t>
  </si>
  <si>
    <t>malování</t>
  </si>
  <si>
    <t>opravy v bazénu</t>
  </si>
  <si>
    <t>běžné opravy</t>
  </si>
  <si>
    <t xml:space="preserve">                           jméno a podpis</t>
  </si>
  <si>
    <t>jméno a podpis</t>
  </si>
  <si>
    <t>Ředitel PO:     Mgr. Lenka Skopalová</t>
  </si>
  <si>
    <t>Zpracoval:         Lenka Nováková</t>
  </si>
  <si>
    <t>Datum:   3. 10. 2018</t>
  </si>
  <si>
    <t>Zpracoval:            Lenka Nováková</t>
  </si>
  <si>
    <t>Ředitel PO:      Mgr. Lenka Skopalová</t>
  </si>
  <si>
    <t>Datum:  3. 10. 2018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</si>
</sst>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 Kč&quot;#,##0_);[Red]\(&quot; Kč&quot;#,##0\)"/>
    <numFmt numFmtId="166" formatCode="#,##0_);[Red]\(#,##0\)"/>
    <numFmt numFmtId="167" formatCode="#,##0.00_);[Red]\(#,##0.00\)"/>
    <numFmt numFmtId="168" formatCode="&quot; Kč&quot;#,##0.00_);[Red]\(&quot; Kč&quot;#,##0.00\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76">
    <font>
      <sz val="10"/>
      <name val="Arial CE"/>
      <family val="0"/>
    </font>
    <font>
      <b/>
      <sz val="10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48"/>
      <name val="Arial CE"/>
      <family val="2"/>
    </font>
    <font>
      <sz val="8"/>
      <color indexed="48"/>
      <name val="Arial CE"/>
      <family val="2"/>
    </font>
    <font>
      <sz val="8"/>
      <color indexed="57"/>
      <name val="Arial CE"/>
      <family val="2"/>
    </font>
    <font>
      <sz val="8"/>
      <color indexed="8"/>
      <name val="Arial CE"/>
      <family val="2"/>
    </font>
    <font>
      <sz val="8"/>
      <color indexed="14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b/>
      <sz val="8"/>
      <color indexed="61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b/>
      <sz val="10"/>
      <color indexed="10"/>
      <name val="Arial CE"/>
      <family val="2"/>
    </font>
    <font>
      <sz val="7"/>
      <name val="Arial CE"/>
      <family val="2"/>
    </font>
    <font>
      <b/>
      <sz val="8"/>
      <color indexed="14"/>
      <name val="Arial CE"/>
      <family val="2"/>
    </font>
    <font>
      <sz val="7"/>
      <color indexed="14"/>
      <name val="Arial CE"/>
      <family val="2"/>
    </font>
    <font>
      <i/>
      <sz val="8"/>
      <color indexed="14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8"/>
      <color indexed="9"/>
      <name val="Arial CE"/>
      <family val="2"/>
    </font>
    <font>
      <sz val="10"/>
      <name val="MS Sans Serif"/>
      <family val="2"/>
    </font>
    <font>
      <b/>
      <sz val="10"/>
      <color indexed="12"/>
      <name val="Arial CE"/>
      <family val="2"/>
    </font>
    <font>
      <b/>
      <u val="single"/>
      <sz val="9"/>
      <name val="Arial CE"/>
      <family val="2"/>
    </font>
    <font>
      <sz val="8"/>
      <color indexed="55"/>
      <name val="Arial CE"/>
      <family val="2"/>
    </font>
    <font>
      <i/>
      <sz val="8"/>
      <color indexed="55"/>
      <name val="Arial CE"/>
      <family val="2"/>
    </font>
    <font>
      <i/>
      <sz val="8"/>
      <color indexed="10"/>
      <name val="Arial CE"/>
      <family val="0"/>
    </font>
    <font>
      <i/>
      <sz val="8"/>
      <color indexed="52"/>
      <name val="Arial CE"/>
      <family val="0"/>
    </font>
    <font>
      <b/>
      <i/>
      <sz val="8"/>
      <name val="Arial CE"/>
      <family val="0"/>
    </font>
    <font>
      <b/>
      <sz val="8"/>
      <color indexed="10"/>
      <name val="Arial Unicode MS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2"/>
    </font>
    <font>
      <i/>
      <sz val="8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166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0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33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22" fillId="0" borderId="24" xfId="0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3" fontId="7" fillId="34" borderId="28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2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23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23" fillId="35" borderId="11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4" fillId="35" borderId="32" xfId="0" applyFont="1" applyFill="1" applyBorder="1" applyAlignment="1">
      <alignment horizontal="center"/>
    </xf>
    <xf numFmtId="0" fontId="13" fillId="35" borderId="14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23" fillId="34" borderId="28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22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0" xfId="0" applyFont="1" applyBorder="1" applyAlignment="1">
      <alignment/>
    </xf>
    <xf numFmtId="0" fontId="27" fillId="0" borderId="0" xfId="0" applyFont="1" applyFill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37" xfId="0" applyFont="1" applyBorder="1" applyAlignment="1">
      <alignment/>
    </xf>
    <xf numFmtId="0" fontId="31" fillId="0" borderId="0" xfId="0" applyFont="1" applyAlignment="1">
      <alignment/>
    </xf>
    <xf numFmtId="0" fontId="26" fillId="0" borderId="15" xfId="0" applyFont="1" applyBorder="1" applyAlignment="1">
      <alignment horizontal="left"/>
    </xf>
    <xf numFmtId="0" fontId="26" fillId="0" borderId="38" xfId="0" applyFont="1" applyBorder="1" applyAlignment="1">
      <alignment/>
    </xf>
    <xf numFmtId="0" fontId="18" fillId="0" borderId="0" xfId="0" applyFont="1" applyAlignment="1">
      <alignment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6" xfId="0" applyFont="1" applyBorder="1" applyAlignment="1">
      <alignment/>
    </xf>
    <xf numFmtId="0" fontId="31" fillId="33" borderId="37" xfId="0" applyFont="1" applyFill="1" applyBorder="1" applyAlignment="1">
      <alignment/>
    </xf>
    <xf numFmtId="0" fontId="26" fillId="33" borderId="37" xfId="0" applyFont="1" applyFill="1" applyBorder="1" applyAlignment="1">
      <alignment/>
    </xf>
    <xf numFmtId="0" fontId="26" fillId="33" borderId="47" xfId="0" applyFont="1" applyFill="1" applyBorder="1" applyAlignment="1">
      <alignment/>
    </xf>
    <xf numFmtId="0" fontId="26" fillId="33" borderId="48" xfId="0" applyFont="1" applyFill="1" applyBorder="1" applyAlignment="1">
      <alignment/>
    </xf>
    <xf numFmtId="0" fontId="26" fillId="33" borderId="49" xfId="0" applyFont="1" applyFill="1" applyBorder="1" applyAlignment="1">
      <alignment/>
    </xf>
    <xf numFmtId="0" fontId="18" fillId="33" borderId="49" xfId="0" applyFont="1" applyFill="1" applyBorder="1" applyAlignment="1">
      <alignment/>
    </xf>
    <xf numFmtId="0" fontId="26" fillId="33" borderId="50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33" borderId="54" xfId="0" applyFont="1" applyFill="1" applyBorder="1" applyAlignment="1">
      <alignment/>
    </xf>
    <xf numFmtId="0" fontId="26" fillId="35" borderId="55" xfId="0" applyFont="1" applyFill="1" applyBorder="1" applyAlignment="1">
      <alignment/>
    </xf>
    <xf numFmtId="0" fontId="30" fillId="0" borderId="0" xfId="0" applyFont="1" applyAlignment="1">
      <alignment/>
    </xf>
    <xf numFmtId="0" fontId="3" fillId="33" borderId="2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6" fillId="35" borderId="48" xfId="0" applyFont="1" applyFill="1" applyBorder="1" applyAlignment="1">
      <alignment/>
    </xf>
    <xf numFmtId="0" fontId="18" fillId="35" borderId="49" xfId="0" applyFont="1" applyFill="1" applyBorder="1" applyAlignment="1">
      <alignment/>
    </xf>
    <xf numFmtId="3" fontId="18" fillId="35" borderId="5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19" fillId="33" borderId="18" xfId="0" applyFont="1" applyFill="1" applyBorder="1" applyAlignment="1">
      <alignment horizontal="left"/>
    </xf>
    <xf numFmtId="3" fontId="3" fillId="33" borderId="29" xfId="0" applyNumberFormat="1" applyFont="1" applyFill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4" fillId="36" borderId="14" xfId="0" applyNumberFormat="1" applyFont="1" applyFill="1" applyBorder="1" applyAlignment="1">
      <alignment/>
    </xf>
    <xf numFmtId="3" fontId="23" fillId="36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3" fillId="35" borderId="22" xfId="0" applyNumberFormat="1" applyFont="1" applyFill="1" applyBorder="1" applyAlignment="1">
      <alignment/>
    </xf>
    <xf numFmtId="3" fontId="19" fillId="33" borderId="22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3" fillId="36" borderId="29" xfId="0" applyFont="1" applyFill="1" applyBorder="1" applyAlignment="1">
      <alignment/>
    </xf>
    <xf numFmtId="0" fontId="19" fillId="0" borderId="29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32" fillId="34" borderId="5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18" fillId="0" borderId="52" xfId="0" applyFont="1" applyBorder="1" applyAlignment="1">
      <alignment/>
    </xf>
    <xf numFmtId="0" fontId="0" fillId="0" borderId="53" xfId="0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63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31" xfId="0" applyBorder="1" applyAlignment="1">
      <alignment/>
    </xf>
    <xf numFmtId="0" fontId="19" fillId="33" borderId="14" xfId="0" applyFont="1" applyFill="1" applyBorder="1" applyAlignment="1">
      <alignment/>
    </xf>
    <xf numFmtId="3" fontId="19" fillId="35" borderId="16" xfId="0" applyNumberFormat="1" applyFont="1" applyFill="1" applyBorder="1" applyAlignment="1">
      <alignment/>
    </xf>
    <xf numFmtId="0" fontId="35" fillId="33" borderId="0" xfId="0" applyFont="1" applyFill="1" applyBorder="1" applyAlignment="1">
      <alignment horizontal="left"/>
    </xf>
    <xf numFmtId="3" fontId="13" fillId="35" borderId="29" xfId="0" applyNumberFormat="1" applyFont="1" applyFill="1" applyBorder="1" applyAlignment="1">
      <alignment/>
    </xf>
    <xf numFmtId="3" fontId="3" fillId="35" borderId="29" xfId="0" applyNumberFormat="1" applyFont="1" applyFill="1" applyBorder="1" applyAlignment="1">
      <alignment/>
    </xf>
    <xf numFmtId="3" fontId="25" fillId="35" borderId="10" xfId="0" applyNumberFormat="1" applyFont="1" applyFill="1" applyBorder="1" applyAlignment="1">
      <alignment/>
    </xf>
    <xf numFmtId="3" fontId="25" fillId="35" borderId="14" xfId="0" applyNumberFormat="1" applyFont="1" applyFill="1" applyBorder="1" applyAlignment="1">
      <alignment/>
    </xf>
    <xf numFmtId="3" fontId="25" fillId="35" borderId="16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/>
    </xf>
    <xf numFmtId="3" fontId="25" fillId="35" borderId="23" xfId="0" applyNumberFormat="1" applyFont="1" applyFill="1" applyBorder="1" applyAlignment="1">
      <alignment/>
    </xf>
    <xf numFmtId="3" fontId="13" fillId="35" borderId="60" xfId="0" applyNumberFormat="1" applyFont="1" applyFill="1" applyBorder="1" applyAlignment="1">
      <alignment/>
    </xf>
    <xf numFmtId="3" fontId="13" fillId="35" borderId="44" xfId="0" applyNumberFormat="1" applyFont="1" applyFill="1" applyBorder="1" applyAlignment="1">
      <alignment/>
    </xf>
    <xf numFmtId="0" fontId="3" fillId="0" borderId="54" xfId="0" applyFont="1" applyBorder="1" applyAlignment="1">
      <alignment/>
    </xf>
    <xf numFmtId="0" fontId="18" fillId="0" borderId="66" xfId="0" applyFont="1" applyBorder="1" applyAlignment="1">
      <alignment/>
    </xf>
    <xf numFmtId="0" fontId="0" fillId="33" borderId="55" xfId="0" applyFill="1" applyBorder="1" applyAlignment="1">
      <alignment/>
    </xf>
    <xf numFmtId="0" fontId="0" fillId="0" borderId="65" xfId="0" applyBorder="1" applyAlignment="1">
      <alignment/>
    </xf>
    <xf numFmtId="0" fontId="18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22" fillId="0" borderId="67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5" fillId="36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74" fillId="0" borderId="0" xfId="0" applyFont="1" applyAlignment="1">
      <alignment/>
    </xf>
    <xf numFmtId="0" fontId="74" fillId="33" borderId="37" xfId="0" applyFont="1" applyFill="1" applyBorder="1" applyAlignment="1">
      <alignment/>
    </xf>
    <xf numFmtId="0" fontId="3" fillId="0" borderId="63" xfId="0" applyFont="1" applyBorder="1" applyAlignment="1">
      <alignment horizontal="left"/>
    </xf>
    <xf numFmtId="0" fontId="26" fillId="35" borderId="55" xfId="0" applyFont="1" applyFill="1" applyBorder="1" applyAlignment="1">
      <alignment horizontal="center" vertical="justify"/>
    </xf>
    <xf numFmtId="0" fontId="75" fillId="0" borderId="37" xfId="0" applyFont="1" applyBorder="1" applyAlignment="1">
      <alignment horizontal="right"/>
    </xf>
    <xf numFmtId="0" fontId="75" fillId="0" borderId="0" xfId="0" applyFont="1" applyAlignment="1">
      <alignment horizontal="right"/>
    </xf>
    <xf numFmtId="0" fontId="19" fillId="0" borderId="68" xfId="0" applyFont="1" applyBorder="1" applyAlignment="1">
      <alignment horizontal="center"/>
    </xf>
    <xf numFmtId="0" fontId="26" fillId="35" borderId="66" xfId="0" applyFont="1" applyFill="1" applyBorder="1" applyAlignment="1">
      <alignment/>
    </xf>
    <xf numFmtId="0" fontId="26" fillId="35" borderId="37" xfId="0" applyFont="1" applyFill="1" applyBorder="1" applyAlignment="1">
      <alignment/>
    </xf>
    <xf numFmtId="0" fontId="18" fillId="35" borderId="37" xfId="0" applyFont="1" applyFill="1" applyBorder="1" applyAlignment="1">
      <alignment/>
    </xf>
    <xf numFmtId="4" fontId="32" fillId="36" borderId="20" xfId="0" applyNumberFormat="1" applyFont="1" applyFill="1" applyBorder="1" applyAlignment="1">
      <alignment/>
    </xf>
    <xf numFmtId="4" fontId="32" fillId="0" borderId="57" xfId="0" applyNumberFormat="1" applyFont="1" applyFill="1" applyBorder="1" applyAlignment="1">
      <alignment/>
    </xf>
    <xf numFmtId="4" fontId="32" fillId="0" borderId="19" xfId="0" applyNumberFormat="1" applyFont="1" applyFill="1" applyBorder="1" applyAlignment="1">
      <alignment/>
    </xf>
    <xf numFmtId="4" fontId="32" fillId="0" borderId="34" xfId="0" applyNumberFormat="1" applyFont="1" applyFill="1" applyBorder="1" applyAlignment="1">
      <alignment/>
    </xf>
    <xf numFmtId="4" fontId="32" fillId="0" borderId="20" xfId="0" applyNumberFormat="1" applyFont="1" applyFill="1" applyBorder="1" applyAlignment="1">
      <alignment/>
    </xf>
    <xf numFmtId="4" fontId="32" fillId="35" borderId="54" xfId="0" applyNumberFormat="1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22" xfId="0" applyFont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4" fontId="32" fillId="0" borderId="57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3" fillId="33" borderId="31" xfId="0" applyNumberFormat="1" applyFont="1" applyFill="1" applyBorder="1" applyAlignment="1">
      <alignment vertical="center"/>
    </xf>
    <xf numFmtId="4" fontId="32" fillId="0" borderId="19" xfId="0" applyNumberFormat="1" applyFont="1" applyFill="1" applyBorder="1" applyAlignment="1">
      <alignment vertical="center"/>
    </xf>
    <xf numFmtId="4" fontId="32" fillId="0" borderId="2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0" fillId="0" borderId="0" xfId="0" applyFont="1" applyBorder="1" applyAlignment="1">
      <alignment horizontal="center" wrapText="1"/>
    </xf>
    <xf numFmtId="0" fontId="26" fillId="37" borderId="69" xfId="0" applyFont="1" applyFill="1" applyBorder="1" applyAlignment="1">
      <alignment vertical="center"/>
    </xf>
    <xf numFmtId="4" fontId="26" fillId="37" borderId="5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70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3" fillId="33" borderId="7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72" xfId="0" applyFont="1" applyBorder="1" applyAlignment="1">
      <alignment horizontal="center"/>
    </xf>
    <xf numFmtId="0" fontId="3" fillId="0" borderId="7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74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6" fillId="37" borderId="13" xfId="0" applyFont="1" applyFill="1" applyBorder="1" applyAlignment="1">
      <alignment horizontal="left" wrapText="1"/>
    </xf>
    <xf numFmtId="0" fontId="3" fillId="33" borderId="76" xfId="0" applyFont="1" applyFill="1" applyBorder="1" applyAlignment="1">
      <alignment horizontal="left"/>
    </xf>
    <xf numFmtId="0" fontId="4" fillId="23" borderId="11" xfId="0" applyFont="1" applyFill="1" applyBorder="1" applyAlignment="1">
      <alignment horizontal="center"/>
    </xf>
    <xf numFmtId="0" fontId="22" fillId="23" borderId="24" xfId="0" applyFont="1" applyFill="1" applyBorder="1" applyAlignment="1">
      <alignment horizontal="center"/>
    </xf>
    <xf numFmtId="0" fontId="22" fillId="23" borderId="32" xfId="0" applyFont="1" applyFill="1" applyBorder="1" applyAlignment="1">
      <alignment horizontal="center"/>
    </xf>
    <xf numFmtId="3" fontId="3" fillId="23" borderId="22" xfId="0" applyNumberFormat="1" applyFont="1" applyFill="1" applyBorder="1" applyAlignment="1">
      <alignment vertical="center"/>
    </xf>
    <xf numFmtId="3" fontId="3" fillId="23" borderId="14" xfId="0" applyNumberFormat="1" applyFont="1" applyFill="1" applyBorder="1" applyAlignment="1">
      <alignment vertical="center"/>
    </xf>
    <xf numFmtId="3" fontId="3" fillId="23" borderId="29" xfId="0" applyNumberFormat="1" applyFont="1" applyFill="1" applyBorder="1" applyAlignment="1">
      <alignment vertical="center"/>
    </xf>
    <xf numFmtId="0" fontId="3" fillId="23" borderId="14" xfId="0" applyFont="1" applyFill="1" applyBorder="1" applyAlignment="1">
      <alignment vertical="center"/>
    </xf>
    <xf numFmtId="0" fontId="26" fillId="23" borderId="69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3" fillId="33" borderId="79" xfId="0" applyFont="1" applyFill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27" fillId="35" borderId="80" xfId="0" applyFont="1" applyFill="1" applyBorder="1" applyAlignment="1">
      <alignment horizontal="center"/>
    </xf>
    <xf numFmtId="0" fontId="27" fillId="35" borderId="81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26" fillId="35" borderId="15" xfId="0" applyFont="1" applyFill="1" applyBorder="1" applyAlignment="1">
      <alignment/>
    </xf>
    <xf numFmtId="0" fontId="26" fillId="35" borderId="63" xfId="0" applyFont="1" applyFill="1" applyBorder="1" applyAlignment="1">
      <alignment/>
    </xf>
    <xf numFmtId="0" fontId="26" fillId="35" borderId="83" xfId="0" applyFont="1" applyFill="1" applyBorder="1" applyAlignment="1">
      <alignment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26" fillId="35" borderId="66" xfId="0" applyFont="1" applyFill="1" applyBorder="1" applyAlignment="1">
      <alignment horizontal="left"/>
    </xf>
    <xf numFmtId="0" fontId="26" fillId="35" borderId="37" xfId="0" applyFont="1" applyFill="1" applyBorder="1" applyAlignment="1">
      <alignment horizontal="left"/>
    </xf>
    <xf numFmtId="0" fontId="26" fillId="33" borderId="87" xfId="0" applyFont="1" applyFill="1" applyBorder="1" applyAlignment="1">
      <alignment horizontal="left"/>
    </xf>
    <xf numFmtId="0" fontId="26" fillId="33" borderId="88" xfId="0" applyFont="1" applyFill="1" applyBorder="1" applyAlignment="1">
      <alignment horizontal="left"/>
    </xf>
    <xf numFmtId="0" fontId="26" fillId="33" borderId="89" xfId="0" applyFont="1" applyFill="1" applyBorder="1" applyAlignment="1">
      <alignment horizontal="left"/>
    </xf>
    <xf numFmtId="0" fontId="74" fillId="0" borderId="37" xfId="0" applyFont="1" applyBorder="1" applyAlignment="1">
      <alignment horizontal="left" wrapText="1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kap.2-DR 03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29.875" style="0" customWidth="1"/>
    <col min="2" max="3" width="10.75390625" style="0" customWidth="1"/>
    <col min="4" max="4" width="9.375" style="0" customWidth="1"/>
    <col min="5" max="5" width="10.75390625" style="0" customWidth="1"/>
    <col min="6" max="6" width="11.375" style="0" customWidth="1"/>
  </cols>
  <sheetData>
    <row r="1" spans="1:6" ht="12.75">
      <c r="A1" s="143" t="s">
        <v>23</v>
      </c>
      <c r="E1" s="243"/>
      <c r="F1" s="80" t="s">
        <v>122</v>
      </c>
    </row>
    <row r="2" spans="1:6" ht="12.75">
      <c r="A2" s="1" t="s">
        <v>126</v>
      </c>
      <c r="B2" s="2"/>
      <c r="C2" s="2"/>
      <c r="D2" s="2"/>
      <c r="E2" s="4"/>
      <c r="F2" s="21"/>
    </row>
    <row r="3" spans="1:6" ht="13.5" thickBot="1">
      <c r="A3" s="126" t="s">
        <v>123</v>
      </c>
      <c r="B3" s="3"/>
      <c r="C3" s="3"/>
      <c r="D3" s="3"/>
      <c r="E3" s="20"/>
      <c r="F3" s="88" t="s">
        <v>6</v>
      </c>
    </row>
    <row r="4" spans="1:6" ht="12.75">
      <c r="A4" s="194"/>
      <c r="B4" s="6">
        <v>2018</v>
      </c>
      <c r="C4" s="6">
        <v>2018</v>
      </c>
      <c r="D4" s="6" t="s">
        <v>20</v>
      </c>
      <c r="E4" s="70">
        <v>2019</v>
      </c>
      <c r="F4" s="81" t="s">
        <v>121</v>
      </c>
    </row>
    <row r="5" spans="1:6" ht="13.5" thickBot="1">
      <c r="A5" s="7" t="s">
        <v>0</v>
      </c>
      <c r="B5" s="51" t="s">
        <v>24</v>
      </c>
      <c r="C5" s="51" t="s">
        <v>19</v>
      </c>
      <c r="D5" s="52" t="s">
        <v>21</v>
      </c>
      <c r="E5" s="71" t="s">
        <v>18</v>
      </c>
      <c r="F5" s="53" t="s">
        <v>22</v>
      </c>
    </row>
    <row r="6" spans="1:6" ht="10.5" customHeight="1" thickBot="1" thickTop="1">
      <c r="A6" s="195" t="s">
        <v>1</v>
      </c>
      <c r="B6" s="54">
        <v>1</v>
      </c>
      <c r="C6" s="52">
        <v>2</v>
      </c>
      <c r="D6" s="54">
        <v>3</v>
      </c>
      <c r="E6" s="72">
        <v>4</v>
      </c>
      <c r="F6" s="55">
        <v>5</v>
      </c>
    </row>
    <row r="7" spans="1:6" ht="13.5" thickTop="1">
      <c r="A7" s="196" t="s">
        <v>3</v>
      </c>
      <c r="B7" s="145">
        <f>SUM(B16:B41)+B11+B8</f>
        <v>10412</v>
      </c>
      <c r="C7" s="145">
        <f>SUM(C16:C41)+C11+C8</f>
        <v>10371</v>
      </c>
      <c r="D7" s="145">
        <f aca="true" t="shared" si="0" ref="D7:D12">C7-B7</f>
        <v>-41</v>
      </c>
      <c r="E7" s="146">
        <f>SUM(E16:E41)+E11+E8</f>
        <v>10326</v>
      </c>
      <c r="F7" s="211">
        <f>E7/C7</f>
        <v>0.9956609777263523</v>
      </c>
    </row>
    <row r="8" spans="1:6" ht="12.75">
      <c r="A8" s="197" t="s">
        <v>4</v>
      </c>
      <c r="B8" s="48">
        <f>SUM(B9:B10)</f>
        <v>2704</v>
      </c>
      <c r="C8" s="48">
        <f>SUM(C9:C10)</f>
        <v>2704</v>
      </c>
      <c r="D8" s="147">
        <f t="shared" si="0"/>
        <v>0</v>
      </c>
      <c r="E8" s="148">
        <f>SUM(E9:E10)</f>
        <v>2626</v>
      </c>
      <c r="F8" s="212">
        <f aca="true" t="shared" si="1" ref="F8:F53">E8/C8</f>
        <v>0.9711538461538461</v>
      </c>
    </row>
    <row r="9" spans="1:6" ht="12.75">
      <c r="A9" s="65" t="s">
        <v>38</v>
      </c>
      <c r="B9" s="60">
        <v>578</v>
      </c>
      <c r="C9" s="62">
        <v>578</v>
      </c>
      <c r="D9" s="149">
        <f t="shared" si="0"/>
        <v>0</v>
      </c>
      <c r="E9" s="185">
        <v>500</v>
      </c>
      <c r="F9" s="212">
        <f t="shared" si="1"/>
        <v>0.8650519031141869</v>
      </c>
    </row>
    <row r="10" spans="1:6" ht="12.75">
      <c r="A10" s="66" t="s">
        <v>34</v>
      </c>
      <c r="B10" s="61">
        <v>2126</v>
      </c>
      <c r="C10" s="63">
        <v>2126</v>
      </c>
      <c r="D10" s="150">
        <f t="shared" si="0"/>
        <v>0</v>
      </c>
      <c r="E10" s="181">
        <v>2126</v>
      </c>
      <c r="F10" s="213">
        <f t="shared" si="1"/>
        <v>1</v>
      </c>
    </row>
    <row r="11" spans="1:6" ht="12.75">
      <c r="A11" s="64" t="s">
        <v>5</v>
      </c>
      <c r="B11" s="58">
        <f>SUM(B12:B15)</f>
        <v>3079</v>
      </c>
      <c r="C11" s="58">
        <f>SUM(C12:C15)</f>
        <v>3079</v>
      </c>
      <c r="D11" s="58">
        <f t="shared" si="0"/>
        <v>0</v>
      </c>
      <c r="E11" s="179">
        <f>SUM(E12:E15)</f>
        <v>3079</v>
      </c>
      <c r="F11" s="214">
        <f t="shared" si="1"/>
        <v>1</v>
      </c>
    </row>
    <row r="12" spans="1:6" ht="12" customHeight="1">
      <c r="A12" s="65" t="s">
        <v>39</v>
      </c>
      <c r="B12" s="60">
        <v>720</v>
      </c>
      <c r="C12" s="62">
        <v>720</v>
      </c>
      <c r="D12" s="151">
        <f t="shared" si="0"/>
        <v>0</v>
      </c>
      <c r="E12" s="186">
        <v>720</v>
      </c>
      <c r="F12" s="212">
        <f t="shared" si="1"/>
        <v>1</v>
      </c>
    </row>
    <row r="13" spans="1:6" ht="12" customHeight="1">
      <c r="A13" s="68" t="s">
        <v>35</v>
      </c>
      <c r="B13" s="67">
        <v>40</v>
      </c>
      <c r="C13" s="59">
        <v>40</v>
      </c>
      <c r="D13" s="152">
        <f aca="true" t="shared" si="2" ref="D13:D41">C13-B13</f>
        <v>0</v>
      </c>
      <c r="E13" s="74">
        <v>40</v>
      </c>
      <c r="F13" s="214">
        <f t="shared" si="1"/>
        <v>1</v>
      </c>
    </row>
    <row r="14" spans="1:6" ht="12" customHeight="1">
      <c r="A14" s="68" t="s">
        <v>36</v>
      </c>
      <c r="B14" s="67">
        <v>170</v>
      </c>
      <c r="C14" s="59">
        <v>170</v>
      </c>
      <c r="D14" s="152">
        <f t="shared" si="2"/>
        <v>0</v>
      </c>
      <c r="E14" s="74">
        <v>170</v>
      </c>
      <c r="F14" s="214">
        <f t="shared" si="1"/>
        <v>1</v>
      </c>
    </row>
    <row r="15" spans="1:6" ht="12" customHeight="1">
      <c r="A15" s="66" t="s">
        <v>37</v>
      </c>
      <c r="B15" s="61">
        <v>2149</v>
      </c>
      <c r="C15" s="63">
        <v>2149</v>
      </c>
      <c r="D15" s="152">
        <f t="shared" si="2"/>
        <v>0</v>
      </c>
      <c r="E15" s="187">
        <v>2149</v>
      </c>
      <c r="F15" s="213">
        <f t="shared" si="1"/>
        <v>1</v>
      </c>
    </row>
    <row r="16" spans="1:6" ht="12.75" hidden="1">
      <c r="A16" s="64" t="s">
        <v>45</v>
      </c>
      <c r="B16" s="174"/>
      <c r="C16" s="63"/>
      <c r="D16" s="151">
        <f t="shared" si="2"/>
        <v>0</v>
      </c>
      <c r="E16" s="179"/>
      <c r="F16" s="213" t="e">
        <f t="shared" si="1"/>
        <v>#DIV/0!</v>
      </c>
    </row>
    <row r="17" spans="1:6" ht="12.75">
      <c r="A17" s="22" t="s">
        <v>42</v>
      </c>
      <c r="B17" s="61">
        <v>570</v>
      </c>
      <c r="C17" s="63">
        <v>570</v>
      </c>
      <c r="D17" s="151">
        <f t="shared" si="2"/>
        <v>0</v>
      </c>
      <c r="E17" s="179">
        <v>470</v>
      </c>
      <c r="F17" s="215">
        <f t="shared" si="1"/>
        <v>0.8245614035087719</v>
      </c>
    </row>
    <row r="18" spans="1:6" ht="12.75">
      <c r="A18" s="22" t="s">
        <v>43</v>
      </c>
      <c r="B18" s="61">
        <v>3</v>
      </c>
      <c r="C18" s="63">
        <v>3</v>
      </c>
      <c r="D18" s="151">
        <f t="shared" si="2"/>
        <v>0</v>
      </c>
      <c r="E18" s="179">
        <v>3</v>
      </c>
      <c r="F18" s="215">
        <f t="shared" si="1"/>
        <v>1</v>
      </c>
    </row>
    <row r="19" spans="1:6" ht="12.75">
      <c r="A19" s="22" t="s">
        <v>46</v>
      </c>
      <c r="B19" s="61">
        <v>2</v>
      </c>
      <c r="C19" s="63">
        <v>2</v>
      </c>
      <c r="D19" s="151">
        <f t="shared" si="2"/>
        <v>0</v>
      </c>
      <c r="E19" s="179">
        <v>2</v>
      </c>
      <c r="F19" s="215">
        <f t="shared" si="1"/>
        <v>1</v>
      </c>
    </row>
    <row r="20" spans="1:6" ht="12.75">
      <c r="A20" s="22" t="s">
        <v>44</v>
      </c>
      <c r="B20" s="61">
        <v>1229</v>
      </c>
      <c r="C20" s="63">
        <v>1188</v>
      </c>
      <c r="D20" s="151">
        <f t="shared" si="2"/>
        <v>-41</v>
      </c>
      <c r="E20" s="179">
        <v>1226</v>
      </c>
      <c r="F20" s="215">
        <f t="shared" si="1"/>
        <v>1.031986531986532</v>
      </c>
    </row>
    <row r="21" spans="1:6" ht="12.75">
      <c r="A21" s="22" t="s">
        <v>59</v>
      </c>
      <c r="B21" s="61">
        <v>1224</v>
      </c>
      <c r="C21" s="63">
        <v>1224</v>
      </c>
      <c r="D21" s="151">
        <f t="shared" si="2"/>
        <v>0</v>
      </c>
      <c r="E21" s="179">
        <v>1374</v>
      </c>
      <c r="F21" s="215">
        <f t="shared" si="1"/>
        <v>1.1225490196078431</v>
      </c>
    </row>
    <row r="22" spans="1:6" ht="12.75">
      <c r="A22" s="22" t="s">
        <v>60</v>
      </c>
      <c r="B22" s="61">
        <v>344</v>
      </c>
      <c r="C22" s="63">
        <v>344</v>
      </c>
      <c r="D22" s="151">
        <f t="shared" si="2"/>
        <v>0</v>
      </c>
      <c r="E22" s="179">
        <v>395</v>
      </c>
      <c r="F22" s="215">
        <f t="shared" si="1"/>
        <v>1.1482558139534884</v>
      </c>
    </row>
    <row r="23" spans="1:6" ht="12.75" hidden="1">
      <c r="A23" s="64" t="s">
        <v>61</v>
      </c>
      <c r="B23" s="61"/>
      <c r="C23" s="63"/>
      <c r="D23" s="151">
        <f t="shared" si="2"/>
        <v>0</v>
      </c>
      <c r="E23" s="179"/>
      <c r="F23" s="215" t="e">
        <f t="shared" si="1"/>
        <v>#DIV/0!</v>
      </c>
    </row>
    <row r="24" spans="1:6" ht="12.75">
      <c r="A24" s="22" t="s">
        <v>47</v>
      </c>
      <c r="B24" s="61">
        <v>43</v>
      </c>
      <c r="C24" s="63">
        <v>43</v>
      </c>
      <c r="D24" s="151">
        <f t="shared" si="2"/>
        <v>0</v>
      </c>
      <c r="E24" s="179">
        <v>46</v>
      </c>
      <c r="F24" s="215">
        <f t="shared" si="1"/>
        <v>1.069767441860465</v>
      </c>
    </row>
    <row r="25" spans="1:6" ht="12.75" hidden="1">
      <c r="A25" s="64" t="s">
        <v>56</v>
      </c>
      <c r="B25" s="61"/>
      <c r="C25" s="63"/>
      <c r="D25" s="151">
        <f t="shared" si="2"/>
        <v>0</v>
      </c>
      <c r="E25" s="179"/>
      <c r="F25" s="215" t="e">
        <f t="shared" si="1"/>
        <v>#DIV/0!</v>
      </c>
    </row>
    <row r="26" spans="1:6" ht="12.75" hidden="1">
      <c r="A26" s="22" t="s">
        <v>62</v>
      </c>
      <c r="B26" s="61"/>
      <c r="C26" s="63"/>
      <c r="D26" s="151">
        <f t="shared" si="2"/>
        <v>0</v>
      </c>
      <c r="E26" s="179"/>
      <c r="F26" s="215" t="e">
        <f t="shared" si="1"/>
        <v>#DIV/0!</v>
      </c>
    </row>
    <row r="27" spans="1:6" ht="12.75" hidden="1">
      <c r="A27" s="22" t="s">
        <v>63</v>
      </c>
      <c r="B27" s="61"/>
      <c r="C27" s="63"/>
      <c r="D27" s="151">
        <f t="shared" si="2"/>
        <v>0</v>
      </c>
      <c r="E27" s="179"/>
      <c r="F27" s="215" t="e">
        <f t="shared" si="1"/>
        <v>#DIV/0!</v>
      </c>
    </row>
    <row r="28" spans="1:6" ht="12.75" hidden="1">
      <c r="A28" s="22" t="s">
        <v>64</v>
      </c>
      <c r="B28" s="9"/>
      <c r="C28" s="9"/>
      <c r="D28" s="151">
        <f t="shared" si="2"/>
        <v>0</v>
      </c>
      <c r="E28" s="73"/>
      <c r="F28" s="215" t="e">
        <f t="shared" si="1"/>
        <v>#DIV/0!</v>
      </c>
    </row>
    <row r="29" spans="1:6" ht="12.75" hidden="1">
      <c r="A29" s="22" t="s">
        <v>65</v>
      </c>
      <c r="B29" s="9"/>
      <c r="C29" s="9"/>
      <c r="D29" s="151">
        <f t="shared" si="2"/>
        <v>0</v>
      </c>
      <c r="E29" s="73"/>
      <c r="F29" s="215" t="e">
        <f t="shared" si="1"/>
        <v>#DIV/0!</v>
      </c>
    </row>
    <row r="30" spans="1:6" ht="12.75" hidden="1">
      <c r="A30" s="22" t="s">
        <v>66</v>
      </c>
      <c r="B30" s="9"/>
      <c r="C30" s="9"/>
      <c r="D30" s="151">
        <f t="shared" si="2"/>
        <v>0</v>
      </c>
      <c r="E30" s="73"/>
      <c r="F30" s="215" t="e">
        <f t="shared" si="1"/>
        <v>#DIV/0!</v>
      </c>
    </row>
    <row r="31" spans="1:6" ht="12.75" hidden="1">
      <c r="A31" s="22" t="s">
        <v>54</v>
      </c>
      <c r="B31" s="9"/>
      <c r="C31" s="9"/>
      <c r="D31" s="151">
        <f t="shared" si="2"/>
        <v>0</v>
      </c>
      <c r="E31" s="73"/>
      <c r="F31" s="215" t="e">
        <f t="shared" si="1"/>
        <v>#DIV/0!</v>
      </c>
    </row>
    <row r="32" spans="1:6" ht="12.75" hidden="1">
      <c r="A32" s="22" t="s">
        <v>84</v>
      </c>
      <c r="B32" s="9"/>
      <c r="C32" s="9"/>
      <c r="D32" s="151">
        <f t="shared" si="2"/>
        <v>0</v>
      </c>
      <c r="E32" s="73"/>
      <c r="F32" s="215" t="e">
        <f t="shared" si="1"/>
        <v>#DIV/0!</v>
      </c>
    </row>
    <row r="33" spans="1:6" ht="12.75">
      <c r="A33" s="22" t="s">
        <v>69</v>
      </c>
      <c r="B33" s="9">
        <v>720</v>
      </c>
      <c r="C33" s="9">
        <v>720</v>
      </c>
      <c r="D33" s="151">
        <f t="shared" si="2"/>
        <v>0</v>
      </c>
      <c r="E33" s="73">
        <v>720</v>
      </c>
      <c r="F33" s="215">
        <f t="shared" si="1"/>
        <v>1</v>
      </c>
    </row>
    <row r="34" spans="1:6" ht="12.75">
      <c r="A34" s="22" t="s">
        <v>67</v>
      </c>
      <c r="B34" s="9">
        <v>83</v>
      </c>
      <c r="C34" s="9">
        <v>83</v>
      </c>
      <c r="D34" s="151">
        <f t="shared" si="2"/>
        <v>0</v>
      </c>
      <c r="E34" s="73">
        <v>74</v>
      </c>
      <c r="F34" s="215">
        <f t="shared" si="1"/>
        <v>0.891566265060241</v>
      </c>
    </row>
    <row r="35" spans="1:6" ht="12.75" hidden="1">
      <c r="A35" s="22" t="s">
        <v>68</v>
      </c>
      <c r="B35" s="9"/>
      <c r="C35" s="9"/>
      <c r="D35" s="151">
        <f t="shared" si="2"/>
        <v>0</v>
      </c>
      <c r="E35" s="73"/>
      <c r="F35" s="215" t="e">
        <f t="shared" si="1"/>
        <v>#DIV/0!</v>
      </c>
    </row>
    <row r="36" spans="1:6" ht="12.75" hidden="1">
      <c r="A36" s="22" t="s">
        <v>80</v>
      </c>
      <c r="B36" s="9"/>
      <c r="C36" s="9"/>
      <c r="D36" s="151">
        <f t="shared" si="2"/>
        <v>0</v>
      </c>
      <c r="E36" s="73"/>
      <c r="F36" s="215" t="e">
        <f t="shared" si="1"/>
        <v>#DIV/0!</v>
      </c>
    </row>
    <row r="37" spans="1:6" ht="12.75">
      <c r="A37" s="22" t="s">
        <v>81</v>
      </c>
      <c r="B37" s="9">
        <v>411</v>
      </c>
      <c r="C37" s="9">
        <v>411</v>
      </c>
      <c r="D37" s="151">
        <f t="shared" si="2"/>
        <v>0</v>
      </c>
      <c r="E37" s="73">
        <v>311</v>
      </c>
      <c r="F37" s="215">
        <f t="shared" si="1"/>
        <v>0.7566909975669099</v>
      </c>
    </row>
    <row r="38" spans="1:6" ht="12.75" hidden="1">
      <c r="A38" s="22" t="s">
        <v>52</v>
      </c>
      <c r="B38" s="9"/>
      <c r="C38" s="9"/>
      <c r="D38" s="151">
        <f t="shared" si="2"/>
        <v>0</v>
      </c>
      <c r="E38" s="73"/>
      <c r="F38" s="215" t="e">
        <f t="shared" si="1"/>
        <v>#DIV/0!</v>
      </c>
    </row>
    <row r="39" spans="1:6" ht="12.75" hidden="1">
      <c r="A39" s="22" t="s">
        <v>55</v>
      </c>
      <c r="B39" s="175"/>
      <c r="C39" s="9"/>
      <c r="D39" s="151">
        <f t="shared" si="2"/>
        <v>0</v>
      </c>
      <c r="E39" s="73"/>
      <c r="F39" s="215" t="e">
        <f t="shared" si="1"/>
        <v>#DIV/0!</v>
      </c>
    </row>
    <row r="40" spans="1:6" ht="12.75" hidden="1">
      <c r="A40" s="22" t="s">
        <v>53</v>
      </c>
      <c r="B40" s="9"/>
      <c r="C40" s="9"/>
      <c r="D40" s="147">
        <f t="shared" si="2"/>
        <v>0</v>
      </c>
      <c r="E40" s="73"/>
      <c r="F40" s="215" t="e">
        <f t="shared" si="1"/>
        <v>#DIV/0!</v>
      </c>
    </row>
    <row r="41" spans="1:6" ht="12.75" hidden="1">
      <c r="A41" s="64" t="s">
        <v>86</v>
      </c>
      <c r="B41" s="58"/>
      <c r="C41" s="58"/>
      <c r="D41" s="147">
        <f t="shared" si="2"/>
        <v>0</v>
      </c>
      <c r="E41" s="217"/>
      <c r="F41" s="215" t="e">
        <f t="shared" si="1"/>
        <v>#DIV/0!</v>
      </c>
    </row>
    <row r="42" spans="1:6" ht="12.75">
      <c r="A42" s="198" t="s">
        <v>2</v>
      </c>
      <c r="B42" s="153">
        <f>SUM(B43:B53)</f>
        <v>10412</v>
      </c>
      <c r="C42" s="153">
        <f>SUM(C43:C53)</f>
        <v>10412</v>
      </c>
      <c r="D42" s="153">
        <f>C42-B42</f>
        <v>0</v>
      </c>
      <c r="E42" s="154">
        <f>SUM(E43:E53)</f>
        <v>10326</v>
      </c>
      <c r="F42" s="211">
        <f t="shared" si="1"/>
        <v>0.9917402996542451</v>
      </c>
    </row>
    <row r="43" spans="1:6" ht="12.75" hidden="1">
      <c r="A43" s="64" t="s">
        <v>85</v>
      </c>
      <c r="B43" s="57"/>
      <c r="C43" s="57"/>
      <c r="D43" s="137">
        <f aca="true" t="shared" si="3" ref="D43:D53">C43-B43</f>
        <v>0</v>
      </c>
      <c r="E43" s="73"/>
      <c r="F43" s="215" t="e">
        <f t="shared" si="1"/>
        <v>#DIV/0!</v>
      </c>
    </row>
    <row r="44" spans="1:6" ht="12.75">
      <c r="A44" s="22" t="s">
        <v>70</v>
      </c>
      <c r="B44" s="176">
        <v>2479</v>
      </c>
      <c r="C44" s="176">
        <v>2479</v>
      </c>
      <c r="D44" s="137">
        <f t="shared" si="3"/>
        <v>0</v>
      </c>
      <c r="E44" s="182">
        <v>2479</v>
      </c>
      <c r="F44" s="215">
        <f t="shared" si="1"/>
        <v>1</v>
      </c>
    </row>
    <row r="45" spans="1:6" ht="12.75">
      <c r="A45" s="22" t="s">
        <v>71</v>
      </c>
      <c r="B45" s="176">
        <v>120</v>
      </c>
      <c r="C45" s="176">
        <v>120</v>
      </c>
      <c r="D45" s="137">
        <f t="shared" si="3"/>
        <v>0</v>
      </c>
      <c r="E45" s="182">
        <v>120</v>
      </c>
      <c r="F45" s="215">
        <f t="shared" si="1"/>
        <v>1</v>
      </c>
    </row>
    <row r="46" spans="1:6" ht="12.75">
      <c r="A46" s="22" t="s">
        <v>72</v>
      </c>
      <c r="B46" s="155">
        <v>1150</v>
      </c>
      <c r="C46" s="156">
        <v>1150</v>
      </c>
      <c r="D46" s="137">
        <f t="shared" si="3"/>
        <v>0</v>
      </c>
      <c r="E46" s="181">
        <v>1150</v>
      </c>
      <c r="F46" s="215">
        <f t="shared" si="1"/>
        <v>1</v>
      </c>
    </row>
    <row r="47" spans="1:6" ht="12.75" hidden="1">
      <c r="A47" s="22" t="s">
        <v>73</v>
      </c>
      <c r="B47" s="155"/>
      <c r="C47" s="156"/>
      <c r="D47" s="137">
        <f t="shared" si="3"/>
        <v>0</v>
      </c>
      <c r="E47" s="181"/>
      <c r="F47" s="215" t="e">
        <f t="shared" si="1"/>
        <v>#DIV/0!</v>
      </c>
    </row>
    <row r="48" spans="1:6" ht="12.75" hidden="1">
      <c r="A48" s="22" t="s">
        <v>48</v>
      </c>
      <c r="B48" s="155"/>
      <c r="C48" s="156"/>
      <c r="D48" s="137">
        <f t="shared" si="3"/>
        <v>0</v>
      </c>
      <c r="E48" s="181"/>
      <c r="F48" s="215" t="e">
        <f t="shared" si="1"/>
        <v>#DIV/0!</v>
      </c>
    </row>
    <row r="49" spans="1:6" ht="12.75">
      <c r="A49" s="22" t="s">
        <v>49</v>
      </c>
      <c r="B49" s="155">
        <v>200</v>
      </c>
      <c r="C49" s="156">
        <v>200</v>
      </c>
      <c r="D49" s="137">
        <f t="shared" si="3"/>
        <v>0</v>
      </c>
      <c r="E49" s="181">
        <v>100</v>
      </c>
      <c r="F49" s="215">
        <f t="shared" si="1"/>
        <v>0.5</v>
      </c>
    </row>
    <row r="50" spans="1:6" ht="12.75">
      <c r="A50" s="22" t="s">
        <v>51</v>
      </c>
      <c r="B50" s="155">
        <v>730</v>
      </c>
      <c r="C50" s="156">
        <v>730</v>
      </c>
      <c r="D50" s="137">
        <f t="shared" si="3"/>
        <v>0</v>
      </c>
      <c r="E50" s="181">
        <v>730</v>
      </c>
      <c r="F50" s="215">
        <f t="shared" si="1"/>
        <v>1</v>
      </c>
    </row>
    <row r="51" spans="1:6" ht="12.75">
      <c r="A51" s="22" t="s">
        <v>50</v>
      </c>
      <c r="B51" s="155">
        <v>7</v>
      </c>
      <c r="C51" s="156">
        <v>7</v>
      </c>
      <c r="D51" s="137">
        <f t="shared" si="3"/>
        <v>0</v>
      </c>
      <c r="E51" s="181">
        <v>7</v>
      </c>
      <c r="F51" s="215">
        <f t="shared" si="1"/>
        <v>1</v>
      </c>
    </row>
    <row r="52" spans="1:6" ht="12.75" hidden="1">
      <c r="A52" s="22" t="s">
        <v>57</v>
      </c>
      <c r="B52" s="155"/>
      <c r="C52" s="156"/>
      <c r="D52" s="137">
        <f t="shared" si="3"/>
        <v>0</v>
      </c>
      <c r="E52" s="181"/>
      <c r="F52" s="215" t="e">
        <f t="shared" si="1"/>
        <v>#DIV/0!</v>
      </c>
    </row>
    <row r="53" spans="1:6" ht="13.5" thickBot="1">
      <c r="A53" s="199" t="s">
        <v>58</v>
      </c>
      <c r="B53" s="200">
        <v>5726</v>
      </c>
      <c r="C53" s="177">
        <v>5726</v>
      </c>
      <c r="D53" s="180">
        <f t="shared" si="3"/>
        <v>0</v>
      </c>
      <c r="E53" s="183">
        <v>5740</v>
      </c>
      <c r="F53" s="216">
        <f t="shared" si="1"/>
        <v>1.0024449877750612</v>
      </c>
    </row>
    <row r="54" spans="1:6" ht="13.5" thickBot="1">
      <c r="A54" s="15" t="s">
        <v>17</v>
      </c>
      <c r="B54" s="56">
        <f>B42-B7</f>
        <v>0</v>
      </c>
      <c r="C54" s="56">
        <f>C42-C7</f>
        <v>41</v>
      </c>
      <c r="D54" s="184">
        <f>C54-B54</f>
        <v>41</v>
      </c>
      <c r="E54" s="75">
        <f>E42-E7</f>
        <v>0</v>
      </c>
      <c r="F54" s="157"/>
    </row>
    <row r="55" spans="1:6" ht="12.75">
      <c r="A55" s="178"/>
      <c r="B55" s="14"/>
      <c r="C55" s="14"/>
      <c r="D55" s="14"/>
      <c r="E55" s="14"/>
      <c r="F55" s="14"/>
    </row>
    <row r="56" spans="1:6" ht="13.5" thickBot="1">
      <c r="A56" s="268" t="s">
        <v>87</v>
      </c>
      <c r="B56" s="268"/>
      <c r="C56" s="268"/>
      <c r="D56" s="268"/>
      <c r="E56" s="268"/>
      <c r="F56" s="89"/>
    </row>
    <row r="57" spans="1:6" ht="13.5" thickBot="1">
      <c r="A57" s="131" t="s">
        <v>0</v>
      </c>
      <c r="B57" s="132"/>
      <c r="C57" s="132"/>
      <c r="D57" s="133"/>
      <c r="E57" s="269" t="s">
        <v>111</v>
      </c>
      <c r="F57" s="270"/>
    </row>
    <row r="58" spans="1:6" s="235" customFormat="1" ht="13.5" thickTop="1">
      <c r="A58" s="236" t="s">
        <v>105</v>
      </c>
      <c r="B58" s="237"/>
      <c r="C58" s="237"/>
      <c r="D58" s="238"/>
      <c r="E58" s="266">
        <v>541</v>
      </c>
      <c r="F58" s="267"/>
    </row>
    <row r="59" spans="1:6" s="235" customFormat="1" ht="12.75">
      <c r="A59" s="239" t="s">
        <v>104</v>
      </c>
      <c r="B59" s="240"/>
      <c r="C59" s="240"/>
      <c r="D59" s="241"/>
      <c r="E59" s="242"/>
      <c r="F59" s="255">
        <v>3</v>
      </c>
    </row>
    <row r="60" spans="1:6" ht="12.75">
      <c r="A60" s="134" t="s">
        <v>82</v>
      </c>
      <c r="B60" s="49"/>
      <c r="C60" s="49"/>
      <c r="D60" s="47"/>
      <c r="E60" s="264"/>
      <c r="F60" s="265"/>
    </row>
    <row r="61" spans="1:6" ht="12.75">
      <c r="A61" s="135" t="s">
        <v>30</v>
      </c>
      <c r="B61" s="50"/>
      <c r="C61" s="50"/>
      <c r="D61" s="127"/>
      <c r="E61" s="273">
        <v>500</v>
      </c>
      <c r="F61" s="274"/>
    </row>
    <row r="62" spans="1:6" ht="12.75">
      <c r="A62" s="136" t="s">
        <v>31</v>
      </c>
      <c r="B62" s="130"/>
      <c r="C62" s="128"/>
      <c r="D62" s="129"/>
      <c r="E62" s="271">
        <v>373</v>
      </c>
      <c r="F62" s="272"/>
    </row>
    <row r="63" spans="1:6" ht="12.75">
      <c r="A63" s="158" t="s">
        <v>83</v>
      </c>
      <c r="B63" s="4"/>
      <c r="C63" s="4"/>
      <c r="D63" s="4"/>
      <c r="E63" s="4"/>
      <c r="F63" s="4"/>
    </row>
    <row r="64" spans="1:6" ht="12.75">
      <c r="A64" s="17"/>
      <c r="B64" s="4"/>
      <c r="C64" s="4"/>
      <c r="D64" s="4"/>
      <c r="E64" s="4"/>
      <c r="F64" s="4"/>
    </row>
    <row r="65" spans="1:6" ht="12.75">
      <c r="A65" s="10"/>
      <c r="B65" s="11"/>
      <c r="C65" s="11"/>
      <c r="D65" s="11"/>
      <c r="E65" s="11"/>
      <c r="F65" s="12"/>
    </row>
    <row r="66" spans="1:6" ht="12.75">
      <c r="A66" s="4"/>
      <c r="B66" s="4"/>
      <c r="C66" s="4"/>
      <c r="D66" s="4"/>
      <c r="E66" s="4"/>
      <c r="F66" s="4"/>
    </row>
    <row r="67" spans="1:6" ht="12.75">
      <c r="A67" s="10"/>
      <c r="B67" s="11"/>
      <c r="C67" s="11"/>
      <c r="D67" s="11"/>
      <c r="E67" s="11"/>
      <c r="F67" s="12"/>
    </row>
    <row r="68" spans="1:6" ht="12.75">
      <c r="A68" s="16"/>
      <c r="B68" s="18"/>
      <c r="C68" s="18"/>
      <c r="D68" s="18"/>
      <c r="E68" s="18"/>
      <c r="F68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16"/>
      <c r="B80" s="18"/>
      <c r="C80" s="18"/>
      <c r="D80" s="18"/>
      <c r="E80" s="18"/>
      <c r="F80" s="18"/>
    </row>
    <row r="81" spans="1:6" ht="12.75">
      <c r="A81" s="4"/>
      <c r="B81" s="4"/>
      <c r="C81" s="4"/>
      <c r="D81" s="4"/>
      <c r="E81" s="26"/>
      <c r="F81" s="18"/>
    </row>
    <row r="82" spans="1:6" ht="12.75">
      <c r="A82" s="27"/>
      <c r="B82" s="28"/>
      <c r="C82" s="28"/>
      <c r="D82" s="28"/>
      <c r="E82" s="28"/>
      <c r="F82" s="29"/>
    </row>
    <row r="83" spans="1:6" ht="12.75">
      <c r="A83" s="30"/>
      <c r="B83" s="30"/>
      <c r="C83" s="30"/>
      <c r="D83" s="30"/>
      <c r="E83" s="30"/>
      <c r="F83" s="30"/>
    </row>
    <row r="84" spans="1:6" ht="12.75">
      <c r="A84" s="31"/>
      <c r="B84" s="31"/>
      <c r="C84" s="32"/>
      <c r="D84" s="32"/>
      <c r="E84" s="32"/>
      <c r="F84" s="30"/>
    </row>
    <row r="85" spans="1:6" ht="12.75">
      <c r="A85" s="33"/>
      <c r="B85" s="34"/>
      <c r="C85" s="34"/>
      <c r="D85" s="34"/>
      <c r="E85" s="34"/>
      <c r="F85" s="34"/>
    </row>
    <row r="86" spans="1:6" ht="12.75">
      <c r="A86" s="35"/>
      <c r="B86" s="36"/>
      <c r="C86" s="37"/>
      <c r="D86" s="37"/>
      <c r="E86" s="37"/>
      <c r="F86" s="34"/>
    </row>
    <row r="87" spans="1:6" ht="12.75">
      <c r="A87" s="38"/>
      <c r="B87" s="36"/>
      <c r="C87" s="39"/>
      <c r="D87" s="39"/>
      <c r="E87" s="39"/>
      <c r="F87" s="39"/>
    </row>
    <row r="88" spans="1:6" ht="12.75">
      <c r="A88" s="40"/>
      <c r="B88" s="40"/>
      <c r="C88" s="41"/>
      <c r="D88" s="41"/>
      <c r="E88" s="41"/>
      <c r="F88" s="42"/>
    </row>
    <row r="89" spans="1:6" ht="12.75">
      <c r="A89" s="16"/>
      <c r="B89" s="16"/>
      <c r="C89" s="18"/>
      <c r="D89" s="18"/>
      <c r="E89" s="18"/>
      <c r="F89" s="16"/>
    </row>
    <row r="90" spans="1:6" ht="12.75">
      <c r="A90" s="43"/>
      <c r="B90" s="44"/>
      <c r="C90" s="45"/>
      <c r="D90" s="45"/>
      <c r="E90" s="45"/>
      <c r="F90" s="45"/>
    </row>
    <row r="91" spans="1:6" ht="12.75">
      <c r="A91" s="17"/>
      <c r="B91" s="17"/>
      <c r="C91" s="17"/>
      <c r="D91" s="17"/>
      <c r="E91" s="17"/>
      <c r="F91" s="17"/>
    </row>
  </sheetData>
  <sheetProtection/>
  <mergeCells count="6">
    <mergeCell ref="E60:F60"/>
    <mergeCell ref="E58:F58"/>
    <mergeCell ref="A56:E56"/>
    <mergeCell ref="E57:F57"/>
    <mergeCell ref="E62:F62"/>
    <mergeCell ref="E61:F61"/>
  </mergeCells>
  <printOptions/>
  <pageMargins left="0.7874015748031497" right="0.7874015748031497" top="0.7086614173228347" bottom="0.5118110236220472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H51" sqref="H51"/>
    </sheetView>
  </sheetViews>
  <sheetFormatPr defaultColWidth="9.00390625" defaultRowHeight="12.75"/>
  <cols>
    <col min="1" max="1" width="3.75390625" style="0" customWidth="1"/>
    <col min="2" max="2" width="31.00390625" style="0" customWidth="1"/>
    <col min="3" max="6" width="12.75390625" style="0" customWidth="1"/>
  </cols>
  <sheetData>
    <row r="1" spans="1:8" ht="12.75" customHeight="1">
      <c r="A1" s="46" t="s">
        <v>40</v>
      </c>
      <c r="F1" s="80" t="s">
        <v>124</v>
      </c>
      <c r="H1" s="159"/>
    </row>
    <row r="2" spans="1:4" ht="12.75" customHeight="1">
      <c r="A2" s="1" t="s">
        <v>126</v>
      </c>
      <c r="B2" s="2"/>
      <c r="C2" s="2"/>
      <c r="D2" s="2"/>
    </row>
    <row r="3" spans="1:6" s="93" customFormat="1" ht="12.75" customHeight="1">
      <c r="A3"/>
      <c r="B3"/>
      <c r="C3"/>
      <c r="D3"/>
      <c r="E3" s="80"/>
      <c r="F3"/>
    </row>
    <row r="4" spans="1:2" ht="12.75" customHeight="1">
      <c r="A4" s="78" t="s">
        <v>27</v>
      </c>
      <c r="B4" s="78"/>
    </row>
    <row r="5" spans="1:6" ht="15" customHeight="1" thickBot="1">
      <c r="A5" s="201" t="s">
        <v>114</v>
      </c>
      <c r="B5" s="90"/>
      <c r="C5" s="93"/>
      <c r="D5" s="93"/>
      <c r="E5" s="93"/>
      <c r="F5" s="206" t="s">
        <v>6</v>
      </c>
    </row>
    <row r="6" spans="1:6" ht="12.75" customHeight="1">
      <c r="A6" s="94"/>
      <c r="B6" s="95"/>
      <c r="C6" s="96" t="s">
        <v>7</v>
      </c>
      <c r="D6" s="278" t="s">
        <v>113</v>
      </c>
      <c r="E6" s="279"/>
      <c r="F6" s="280"/>
    </row>
    <row r="7" spans="1:6" ht="12.75" customHeight="1" thickBot="1">
      <c r="A7" s="97" t="s">
        <v>32</v>
      </c>
      <c r="B7" s="98"/>
      <c r="C7" s="99" t="s">
        <v>112</v>
      </c>
      <c r="D7" s="160" t="s">
        <v>8</v>
      </c>
      <c r="E7" s="161" t="s">
        <v>9</v>
      </c>
      <c r="F7" s="162" t="s">
        <v>10</v>
      </c>
    </row>
    <row r="8" spans="1:6" ht="12.75" customHeight="1">
      <c r="A8" s="100">
        <v>411</v>
      </c>
      <c r="B8" s="101" t="s">
        <v>11</v>
      </c>
      <c r="C8" s="102">
        <v>44</v>
      </c>
      <c r="D8" s="103">
        <v>120</v>
      </c>
      <c r="E8" s="104"/>
      <c r="F8" s="105">
        <f>C8+D8-E8</f>
        <v>164</v>
      </c>
    </row>
    <row r="9" spans="1:6" ht="12.75" customHeight="1">
      <c r="A9" s="106">
        <v>412</v>
      </c>
      <c r="B9" s="107" t="s">
        <v>12</v>
      </c>
      <c r="C9" s="108">
        <v>86</v>
      </c>
      <c r="D9" s="109">
        <v>382</v>
      </c>
      <c r="E9" s="110">
        <v>400</v>
      </c>
      <c r="F9" s="105">
        <f>C9+D9-E9</f>
        <v>68</v>
      </c>
    </row>
    <row r="10" spans="1:6" ht="12.75" customHeight="1">
      <c r="A10" s="193">
        <v>413</v>
      </c>
      <c r="B10" s="107" t="s">
        <v>74</v>
      </c>
      <c r="C10" s="108">
        <v>290</v>
      </c>
      <c r="D10" s="109">
        <v>52</v>
      </c>
      <c r="E10" s="110">
        <v>160</v>
      </c>
      <c r="F10" s="105">
        <f>C10+D10-E10</f>
        <v>182</v>
      </c>
    </row>
    <row r="11" spans="1:6" s="93" customFormat="1" ht="12.75" customHeight="1">
      <c r="A11" s="100">
        <v>414</v>
      </c>
      <c r="B11" s="107" t="s">
        <v>75</v>
      </c>
      <c r="C11" s="108">
        <v>339</v>
      </c>
      <c r="D11" s="109"/>
      <c r="E11" s="110">
        <v>200</v>
      </c>
      <c r="F11" s="105">
        <f>C11+D11-E11</f>
        <v>139</v>
      </c>
    </row>
    <row r="12" spans="1:6" ht="12.75" customHeight="1" thickBot="1">
      <c r="A12" s="138">
        <v>416</v>
      </c>
      <c r="B12" s="139" t="s">
        <v>88</v>
      </c>
      <c r="C12" s="140">
        <v>173</v>
      </c>
      <c r="D12" s="141">
        <v>83</v>
      </c>
      <c r="E12" s="142">
        <v>40</v>
      </c>
      <c r="F12" s="105">
        <f>C12+D12-E12</f>
        <v>216</v>
      </c>
    </row>
    <row r="13" spans="1:6" ht="12.75" customHeight="1" thickBot="1">
      <c r="A13" s="91" t="s">
        <v>33</v>
      </c>
      <c r="B13" s="91"/>
      <c r="C13" s="92">
        <f>SUM(C8:C12)</f>
        <v>932</v>
      </c>
      <c r="D13" s="92">
        <f>SUM(D8:D12)</f>
        <v>637</v>
      </c>
      <c r="E13" s="92">
        <f>SUM(E8:E12)</f>
        <v>800</v>
      </c>
      <c r="F13" s="92">
        <f>SUM(F8:F12)</f>
        <v>769</v>
      </c>
    </row>
    <row r="14" spans="1:6" ht="12.75" customHeight="1">
      <c r="A14" s="163"/>
      <c r="B14" s="16"/>
      <c r="C14" s="16"/>
      <c r="D14" s="16"/>
      <c r="E14" s="16"/>
      <c r="F14" s="164"/>
    </row>
    <row r="15" spans="1:6" ht="12.75" customHeight="1">
      <c r="A15" s="163"/>
      <c r="B15" s="16"/>
      <c r="C15" s="16"/>
      <c r="D15" s="16"/>
      <c r="E15" s="16"/>
      <c r="F15" s="164"/>
    </row>
    <row r="16" spans="1:6" s="93" customFormat="1" ht="12.75" customHeight="1">
      <c r="A16" s="5"/>
      <c r="B16" s="5"/>
      <c r="C16" s="5"/>
      <c r="D16" s="5"/>
      <c r="E16" s="5"/>
      <c r="F16"/>
    </row>
    <row r="17" spans="1:6" ht="12.75" customHeight="1">
      <c r="A17" s="79" t="s">
        <v>28</v>
      </c>
      <c r="B17" s="79"/>
      <c r="C17" s="76"/>
      <c r="D17" s="76"/>
      <c r="E17" s="76"/>
      <c r="F17" s="76"/>
    </row>
    <row r="18" spans="1:6" s="93" customFormat="1" ht="15" customHeight="1" thickBot="1">
      <c r="A18" s="202" t="s">
        <v>115</v>
      </c>
      <c r="B18" s="111"/>
      <c r="C18" s="111"/>
      <c r="D18" s="111"/>
      <c r="E18" s="112"/>
      <c r="F18" s="205" t="s">
        <v>6</v>
      </c>
    </row>
    <row r="19" spans="1:6" s="93" customFormat="1" ht="12.75" customHeight="1" thickBot="1">
      <c r="A19" s="281" t="s">
        <v>116</v>
      </c>
      <c r="B19" s="282"/>
      <c r="C19" s="282"/>
      <c r="D19" s="282"/>
      <c r="E19" s="282"/>
      <c r="F19" s="204">
        <v>216</v>
      </c>
    </row>
    <row r="20" spans="1:6" s="5" customFormat="1" ht="12.75" customHeight="1" thickBot="1">
      <c r="A20" s="283" t="s">
        <v>117</v>
      </c>
      <c r="B20" s="284"/>
      <c r="C20" s="284"/>
      <c r="D20" s="284"/>
      <c r="E20" s="285"/>
      <c r="F20" s="113">
        <f>SUM(F21:F23)</f>
        <v>74</v>
      </c>
    </row>
    <row r="21" spans="1:6" s="5" customFormat="1" ht="12.75" customHeight="1" thickTop="1">
      <c r="A21" s="64" t="s">
        <v>13</v>
      </c>
      <c r="B21" s="118" t="s">
        <v>133</v>
      </c>
      <c r="C21" s="4"/>
      <c r="D21" s="4"/>
      <c r="E21" s="4"/>
      <c r="F21" s="119">
        <v>74</v>
      </c>
    </row>
    <row r="22" spans="1:6" s="93" customFormat="1" ht="12.75" customHeight="1">
      <c r="A22" s="8" t="s">
        <v>14</v>
      </c>
      <c r="B22" s="87"/>
      <c r="C22" s="69"/>
      <c r="D22" s="69"/>
      <c r="E22" s="69"/>
      <c r="F22" s="120"/>
    </row>
    <row r="23" spans="1:6" ht="12.75" customHeight="1" thickBot="1">
      <c r="A23" s="121" t="s">
        <v>15</v>
      </c>
      <c r="B23" s="122"/>
      <c r="C23" s="123"/>
      <c r="D23" s="123"/>
      <c r="E23" s="123"/>
      <c r="F23" s="124"/>
    </row>
    <row r="24" spans="1:6" ht="12.75" customHeight="1" thickBot="1">
      <c r="A24" s="114" t="s">
        <v>118</v>
      </c>
      <c r="B24" s="115"/>
      <c r="C24" s="116"/>
      <c r="D24" s="116"/>
      <c r="E24" s="116"/>
      <c r="F24" s="117">
        <f>SUM(F25:F28)</f>
        <v>0</v>
      </c>
    </row>
    <row r="25" spans="1:6" ht="12.75" customHeight="1" thickTop="1">
      <c r="A25" s="23" t="s">
        <v>13</v>
      </c>
      <c r="B25" s="85"/>
      <c r="C25" s="17"/>
      <c r="D25" s="17"/>
      <c r="E25" s="17"/>
      <c r="F25" s="24"/>
    </row>
    <row r="26" spans="1:6" s="93" customFormat="1" ht="12.75" customHeight="1">
      <c r="A26" s="192" t="s">
        <v>14</v>
      </c>
      <c r="B26" s="86"/>
      <c r="C26" s="19"/>
      <c r="D26" s="19"/>
      <c r="E26" s="19"/>
      <c r="F26" s="25"/>
    </row>
    <row r="27" spans="1:6" ht="12.75" customHeight="1">
      <c r="A27" s="192" t="s">
        <v>15</v>
      </c>
      <c r="B27" s="86"/>
      <c r="C27" s="19"/>
      <c r="D27" s="19"/>
      <c r="E27" s="19"/>
      <c r="F27" s="25"/>
    </row>
    <row r="28" spans="1:6" ht="12.75" customHeight="1" thickBot="1">
      <c r="A28" s="189" t="s">
        <v>76</v>
      </c>
      <c r="B28" s="165"/>
      <c r="C28" s="166"/>
      <c r="D28" s="166"/>
      <c r="E28" s="191"/>
      <c r="F28" s="190"/>
    </row>
    <row r="29" spans="1:6" s="93" customFormat="1" ht="12.75" customHeight="1" thickBot="1">
      <c r="A29" s="275" t="s">
        <v>119</v>
      </c>
      <c r="B29" s="276"/>
      <c r="C29" s="276"/>
      <c r="D29" s="276"/>
      <c r="E29" s="277"/>
      <c r="F29" s="125">
        <f>F19+F20-F24</f>
        <v>290</v>
      </c>
    </row>
    <row r="30" spans="1:5" ht="12.75" customHeight="1">
      <c r="A30" s="5"/>
      <c r="B30" s="5"/>
      <c r="C30" s="5"/>
      <c r="D30" s="5"/>
      <c r="E30" s="5"/>
    </row>
    <row r="31" spans="1:5" ht="12.75" customHeight="1">
      <c r="A31" s="5"/>
      <c r="B31" s="5"/>
      <c r="C31" s="5"/>
      <c r="D31" s="5"/>
      <c r="E31" s="5"/>
    </row>
    <row r="32" spans="1:6" s="93" customFormat="1" ht="12.75" customHeight="1">
      <c r="A32"/>
      <c r="B32" s="84"/>
      <c r="C32"/>
      <c r="D32"/>
      <c r="E32"/>
      <c r="F32"/>
    </row>
    <row r="33" spans="1:5" ht="12.75" customHeight="1">
      <c r="A33" s="84" t="s">
        <v>26</v>
      </c>
      <c r="B33" s="167"/>
      <c r="C33" s="168"/>
      <c r="D33" s="168"/>
      <c r="E33" s="168"/>
    </row>
    <row r="34" spans="1:6" s="5" customFormat="1" ht="15" customHeight="1" thickBot="1">
      <c r="A34" s="286" t="s">
        <v>120</v>
      </c>
      <c r="B34" s="286"/>
      <c r="C34" s="286"/>
      <c r="D34" s="286"/>
      <c r="E34" s="286"/>
      <c r="F34" s="206"/>
    </row>
    <row r="35" spans="1:6" s="5" customFormat="1" ht="15" customHeight="1" thickBot="1">
      <c r="A35" s="169" t="s">
        <v>41</v>
      </c>
      <c r="B35" s="170"/>
      <c r="C35" s="171"/>
      <c r="D35" s="203"/>
      <c r="E35" s="171"/>
      <c r="F35" s="207" t="s">
        <v>79</v>
      </c>
    </row>
    <row r="36" spans="1:6" s="5" customFormat="1" ht="12.75" customHeight="1">
      <c r="A36" s="13" t="s">
        <v>13</v>
      </c>
      <c r="B36" s="172" t="s">
        <v>135</v>
      </c>
      <c r="C36" s="4"/>
      <c r="D36" s="4"/>
      <c r="E36" s="4"/>
      <c r="F36" s="82">
        <v>200</v>
      </c>
    </row>
    <row r="37" spans="1:6" s="5" customFormat="1" ht="12.75" customHeight="1">
      <c r="A37" s="22" t="s">
        <v>14</v>
      </c>
      <c r="B37" s="87" t="s">
        <v>136</v>
      </c>
      <c r="C37" s="69"/>
      <c r="D37" s="69"/>
      <c r="E37" s="69"/>
      <c r="F37" s="83">
        <v>200</v>
      </c>
    </row>
    <row r="38" spans="1:6" s="93" customFormat="1" ht="12.75" customHeight="1">
      <c r="A38" s="22" t="s">
        <v>15</v>
      </c>
      <c r="B38" s="87" t="s">
        <v>137</v>
      </c>
      <c r="C38" s="69"/>
      <c r="D38" s="69"/>
      <c r="E38" s="69"/>
      <c r="F38" s="83">
        <v>70</v>
      </c>
    </row>
    <row r="39" spans="1:6" ht="12.75" customHeight="1">
      <c r="A39" s="22" t="s">
        <v>16</v>
      </c>
      <c r="B39" s="87"/>
      <c r="C39" s="69"/>
      <c r="D39" s="69"/>
      <c r="E39" s="69"/>
      <c r="F39" s="83"/>
    </row>
    <row r="40" spans="1:6" ht="12.75" customHeight="1" thickBot="1">
      <c r="A40" s="121" t="s">
        <v>76</v>
      </c>
      <c r="B40" s="122"/>
      <c r="C40" s="123"/>
      <c r="D40" s="123"/>
      <c r="E40" s="173"/>
      <c r="F40" s="188"/>
    </row>
    <row r="41" spans="1:6" s="93" customFormat="1" ht="12.75" customHeight="1" thickBot="1">
      <c r="A41" s="208" t="s">
        <v>77</v>
      </c>
      <c r="B41" s="209"/>
      <c r="C41" s="210"/>
      <c r="D41" s="210"/>
      <c r="E41" s="210"/>
      <c r="F41" s="125">
        <f>SUM(F36:F40)</f>
        <v>470</v>
      </c>
    </row>
    <row r="42" ht="12.75" customHeight="1"/>
    <row r="43" spans="1:6" s="93" customFormat="1" ht="12.75" customHeight="1">
      <c r="A43"/>
      <c r="B43"/>
      <c r="C43"/>
      <c r="D43"/>
      <c r="E43"/>
      <c r="F43"/>
    </row>
    <row r="44" spans="1:6" s="93" customFormat="1" ht="12.75" customHeight="1">
      <c r="A44"/>
      <c r="B44"/>
      <c r="C44"/>
      <c r="D44"/>
      <c r="E44"/>
      <c r="F44"/>
    </row>
    <row r="45" spans="1:6" s="5" customFormat="1" ht="12.75" customHeight="1">
      <c r="A45" s="76"/>
      <c r="B45"/>
      <c r="C45"/>
      <c r="D45"/>
      <c r="E45"/>
      <c r="F45"/>
    </row>
    <row r="46" spans="1:6" s="93" customFormat="1" ht="12.75" customHeight="1">
      <c r="A46"/>
      <c r="B46"/>
      <c r="C46"/>
      <c r="D46"/>
      <c r="E46"/>
      <c r="F46"/>
    </row>
    <row r="47" ht="12.75" customHeight="1"/>
    <row r="48" ht="12.75" customHeight="1"/>
    <row r="49" spans="1:6" ht="12.75" customHeight="1">
      <c r="A49" s="5" t="s">
        <v>141</v>
      </c>
      <c r="B49" s="5"/>
      <c r="D49" s="5" t="s">
        <v>140</v>
      </c>
      <c r="E49" s="5"/>
      <c r="F49" s="5"/>
    </row>
    <row r="50" spans="1:6" ht="12.75" customHeight="1">
      <c r="A50" s="5" t="s">
        <v>138</v>
      </c>
      <c r="B50" s="5"/>
      <c r="D50" s="5"/>
      <c r="E50" s="5" t="s">
        <v>139</v>
      </c>
      <c r="F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6" ht="12.75" customHeight="1">
      <c r="A55" s="5" t="s">
        <v>142</v>
      </c>
      <c r="B55" s="5"/>
      <c r="D55" s="5" t="s">
        <v>78</v>
      </c>
      <c r="E55" s="5"/>
      <c r="F55" s="5"/>
    </row>
    <row r="56" spans="1:5" ht="12.75">
      <c r="A56" s="5"/>
      <c r="B56" s="5"/>
      <c r="C56" s="5"/>
      <c r="D56" s="5"/>
      <c r="E56" s="5"/>
    </row>
  </sheetData>
  <sheetProtection/>
  <mergeCells count="5">
    <mergeCell ref="A29:E29"/>
    <mergeCell ref="D6:F6"/>
    <mergeCell ref="A19:E19"/>
    <mergeCell ref="A20:E20"/>
    <mergeCell ref="A34:E3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9.00390625" style="0" customWidth="1"/>
    <col min="2" max="3" width="10.75390625" style="0" customWidth="1"/>
    <col min="4" max="4" width="9.375" style="0" customWidth="1"/>
    <col min="5" max="5" width="10.75390625" style="0" customWidth="1"/>
    <col min="6" max="6" width="11.375" style="0" customWidth="1"/>
  </cols>
  <sheetData>
    <row r="1" spans="1:6" ht="12.75">
      <c r="A1" s="143" t="s">
        <v>23</v>
      </c>
      <c r="E1" s="144"/>
      <c r="F1" s="80" t="s">
        <v>125</v>
      </c>
    </row>
    <row r="2" spans="1:5" ht="12.75">
      <c r="A2" s="1" t="s">
        <v>126</v>
      </c>
      <c r="B2" s="2"/>
      <c r="C2" s="2"/>
      <c r="D2" s="2"/>
      <c r="E2" s="4"/>
    </row>
    <row r="3" spans="1:6" ht="12.75">
      <c r="A3" s="218"/>
      <c r="B3" s="3"/>
      <c r="C3" s="3"/>
      <c r="D3" s="3"/>
      <c r="E3" s="4"/>
      <c r="F3" s="88"/>
    </row>
    <row r="4" spans="1:6" ht="19.5" customHeight="1">
      <c r="A4" s="289" t="s">
        <v>110</v>
      </c>
      <c r="B4" s="289"/>
      <c r="C4" s="289"/>
      <c r="D4" s="289"/>
      <c r="E4" s="289"/>
      <c r="F4" s="289"/>
    </row>
    <row r="5" spans="1:6" ht="12.75" customHeight="1" thickBot="1">
      <c r="A5" s="232"/>
      <c r="B5" s="232"/>
      <c r="C5" s="232"/>
      <c r="D5" s="232"/>
      <c r="E5" s="232"/>
      <c r="F5" s="88" t="s">
        <v>6</v>
      </c>
    </row>
    <row r="6" spans="1:6" ht="12.75">
      <c r="A6" s="287" t="s">
        <v>89</v>
      </c>
      <c r="B6" s="6">
        <v>2018</v>
      </c>
      <c r="C6" s="6">
        <v>2018</v>
      </c>
      <c r="D6" s="6" t="s">
        <v>20</v>
      </c>
      <c r="E6" s="256">
        <v>2019</v>
      </c>
      <c r="F6" s="81" t="s">
        <v>121</v>
      </c>
    </row>
    <row r="7" spans="1:6" ht="13.5" thickBot="1">
      <c r="A7" s="288"/>
      <c r="B7" s="51" t="s">
        <v>24</v>
      </c>
      <c r="C7" s="51" t="s">
        <v>19</v>
      </c>
      <c r="D7" s="52" t="s">
        <v>21</v>
      </c>
      <c r="E7" s="257" t="s">
        <v>18</v>
      </c>
      <c r="F7" s="53" t="s">
        <v>22</v>
      </c>
    </row>
    <row r="8" spans="1:6" ht="10.5" customHeight="1" thickBot="1" thickTop="1">
      <c r="A8" s="244" t="s">
        <v>1</v>
      </c>
      <c r="B8" s="54">
        <v>1</v>
      </c>
      <c r="C8" s="52">
        <v>2</v>
      </c>
      <c r="D8" s="54">
        <v>3</v>
      </c>
      <c r="E8" s="258">
        <v>4</v>
      </c>
      <c r="F8" s="55">
        <v>5</v>
      </c>
    </row>
    <row r="9" spans="1:6" ht="22.5" customHeight="1" thickTop="1">
      <c r="A9" s="245" t="s">
        <v>101</v>
      </c>
      <c r="B9" s="219">
        <v>25</v>
      </c>
      <c r="C9" s="219">
        <v>25</v>
      </c>
      <c r="D9" s="220">
        <f aca="true" t="shared" si="0" ref="D9:D26">C9-B9</f>
        <v>0</v>
      </c>
      <c r="E9" s="259">
        <v>25</v>
      </c>
      <c r="F9" s="221">
        <f aca="true" t="shared" si="1" ref="F9:F27">E9/C9</f>
        <v>1</v>
      </c>
    </row>
    <row r="10" spans="1:6" ht="22.5" customHeight="1">
      <c r="A10" s="246" t="s">
        <v>90</v>
      </c>
      <c r="B10" s="222"/>
      <c r="C10" s="222"/>
      <c r="D10" s="222">
        <f t="shared" si="0"/>
        <v>0</v>
      </c>
      <c r="E10" s="260"/>
      <c r="F10" s="227"/>
    </row>
    <row r="11" spans="1:6" ht="22.5" customHeight="1">
      <c r="A11" s="247" t="s">
        <v>91</v>
      </c>
      <c r="B11" s="223"/>
      <c r="C11" s="224"/>
      <c r="D11" s="225">
        <f t="shared" si="0"/>
        <v>0</v>
      </c>
      <c r="E11" s="261"/>
      <c r="F11" s="226"/>
    </row>
    <row r="12" spans="1:6" ht="22.5" customHeight="1">
      <c r="A12" s="247" t="s">
        <v>92</v>
      </c>
      <c r="B12" s="223"/>
      <c r="C12" s="224"/>
      <c r="D12" s="220">
        <f t="shared" si="0"/>
        <v>0</v>
      </c>
      <c r="E12" s="261"/>
      <c r="F12" s="227"/>
    </row>
    <row r="13" spans="1:6" ht="22.5" customHeight="1">
      <c r="A13" s="246" t="s">
        <v>93</v>
      </c>
      <c r="B13" s="223">
        <v>100</v>
      </c>
      <c r="C13" s="224">
        <v>100</v>
      </c>
      <c r="D13" s="220">
        <f t="shared" si="0"/>
        <v>0</v>
      </c>
      <c r="E13" s="261">
        <v>100</v>
      </c>
      <c r="F13" s="227">
        <f t="shared" si="1"/>
        <v>1</v>
      </c>
    </row>
    <row r="14" spans="1:6" ht="22.5" customHeight="1">
      <c r="A14" s="248" t="s">
        <v>106</v>
      </c>
      <c r="B14" s="223"/>
      <c r="C14" s="224"/>
      <c r="D14" s="220">
        <f t="shared" si="0"/>
        <v>0</v>
      </c>
      <c r="E14" s="261"/>
      <c r="F14" s="227"/>
    </row>
    <row r="15" spans="1:6" ht="22.5" customHeight="1">
      <c r="A15" s="249" t="s">
        <v>107</v>
      </c>
      <c r="B15" s="223"/>
      <c r="C15" s="224"/>
      <c r="D15" s="220">
        <f t="shared" si="0"/>
        <v>0</v>
      </c>
      <c r="E15" s="261">
        <v>200</v>
      </c>
      <c r="F15" s="227">
        <v>0</v>
      </c>
    </row>
    <row r="16" spans="1:6" ht="22.5" customHeight="1">
      <c r="A16" s="246" t="s">
        <v>94</v>
      </c>
      <c r="B16" s="223"/>
      <c r="C16" s="224"/>
      <c r="D16" s="220">
        <f t="shared" si="0"/>
        <v>0</v>
      </c>
      <c r="E16" s="261"/>
      <c r="F16" s="227"/>
    </row>
    <row r="17" spans="1:6" ht="22.5" customHeight="1">
      <c r="A17" s="250" t="s">
        <v>108</v>
      </c>
      <c r="B17" s="223"/>
      <c r="C17" s="224"/>
      <c r="D17" s="220">
        <f t="shared" si="0"/>
        <v>0</v>
      </c>
      <c r="E17" s="261"/>
      <c r="F17" s="227"/>
    </row>
    <row r="18" spans="1:6" ht="22.5" customHeight="1">
      <c r="A18" s="251" t="s">
        <v>109</v>
      </c>
      <c r="B18" s="223"/>
      <c r="C18" s="224"/>
      <c r="D18" s="220">
        <f t="shared" si="0"/>
        <v>0</v>
      </c>
      <c r="E18" s="261"/>
      <c r="F18" s="227"/>
    </row>
    <row r="19" spans="1:6" ht="22.5" customHeight="1">
      <c r="A19" s="252" t="s">
        <v>102</v>
      </c>
      <c r="B19" s="223"/>
      <c r="C19" s="224"/>
      <c r="D19" s="220">
        <f t="shared" si="0"/>
        <v>0</v>
      </c>
      <c r="E19" s="261"/>
      <c r="F19" s="227"/>
    </row>
    <row r="20" spans="1:6" ht="22.5" customHeight="1">
      <c r="A20" s="251" t="s">
        <v>127</v>
      </c>
      <c r="B20" s="223">
        <v>590</v>
      </c>
      <c r="C20" s="224">
        <v>590</v>
      </c>
      <c r="D20" s="220">
        <f t="shared" si="0"/>
        <v>0</v>
      </c>
      <c r="E20" s="261">
        <v>590</v>
      </c>
      <c r="F20" s="227">
        <f t="shared" si="1"/>
        <v>1</v>
      </c>
    </row>
    <row r="21" spans="1:6" ht="22.5" customHeight="1">
      <c r="A21" s="253" t="s">
        <v>128</v>
      </c>
      <c r="B21" s="223">
        <v>25</v>
      </c>
      <c r="C21" s="224">
        <v>25</v>
      </c>
      <c r="D21" s="220">
        <f t="shared" si="0"/>
        <v>0</v>
      </c>
      <c r="E21" s="261"/>
      <c r="F21" s="227">
        <f t="shared" si="1"/>
        <v>0</v>
      </c>
    </row>
    <row r="22" spans="1:6" ht="22.5" customHeight="1">
      <c r="A22" s="253" t="s">
        <v>132</v>
      </c>
      <c r="B22" s="223">
        <v>140</v>
      </c>
      <c r="C22" s="224">
        <v>140</v>
      </c>
      <c r="D22" s="220">
        <f t="shared" si="0"/>
        <v>0</v>
      </c>
      <c r="E22" s="261"/>
      <c r="F22" s="227">
        <f t="shared" si="1"/>
        <v>0</v>
      </c>
    </row>
    <row r="23" spans="1:6" ht="22.5" customHeight="1">
      <c r="A23" s="253" t="s">
        <v>129</v>
      </c>
      <c r="B23" s="222">
        <v>160</v>
      </c>
      <c r="C23" s="222">
        <v>160</v>
      </c>
      <c r="D23" s="220">
        <f t="shared" si="0"/>
        <v>0</v>
      </c>
      <c r="E23" s="262"/>
      <c r="F23" s="227">
        <f t="shared" si="1"/>
        <v>0</v>
      </c>
    </row>
    <row r="24" spans="1:6" ht="22.5" customHeight="1">
      <c r="A24" s="253" t="s">
        <v>130</v>
      </c>
      <c r="B24" s="222">
        <v>50</v>
      </c>
      <c r="C24" s="222">
        <v>9</v>
      </c>
      <c r="D24" s="220">
        <f t="shared" si="0"/>
        <v>-41</v>
      </c>
      <c r="E24" s="262">
        <v>14</v>
      </c>
      <c r="F24" s="227">
        <f t="shared" si="1"/>
        <v>1.5555555555555556</v>
      </c>
    </row>
    <row r="25" spans="1:6" ht="22.5" customHeight="1">
      <c r="A25" s="253" t="s">
        <v>131</v>
      </c>
      <c r="B25" s="222">
        <v>24</v>
      </c>
      <c r="C25" s="222">
        <v>24</v>
      </c>
      <c r="D25" s="220">
        <f>C25-B25</f>
        <v>0</v>
      </c>
      <c r="E25" s="262"/>
      <c r="F25" s="227">
        <f t="shared" si="1"/>
        <v>0</v>
      </c>
    </row>
    <row r="26" spans="1:6" ht="22.5" customHeight="1">
      <c r="A26" s="253" t="s">
        <v>134</v>
      </c>
      <c r="B26" s="222"/>
      <c r="C26" s="222"/>
      <c r="D26" s="220">
        <f t="shared" si="0"/>
        <v>0</v>
      </c>
      <c r="E26" s="262">
        <v>62</v>
      </c>
      <c r="F26" s="227">
        <v>0</v>
      </c>
    </row>
    <row r="27" spans="1:6" s="235" customFormat="1" ht="29.25" customHeight="1" thickBot="1">
      <c r="A27" s="254" t="s">
        <v>97</v>
      </c>
      <c r="B27" s="233">
        <f>SUM(B9:B26)</f>
        <v>1114</v>
      </c>
      <c r="C27" s="233">
        <f>SUM(C9:C26)</f>
        <v>1073</v>
      </c>
      <c r="D27" s="233">
        <f>SUM(D9:D26)</f>
        <v>-41</v>
      </c>
      <c r="E27" s="263">
        <f>SUM(E9:E26)</f>
        <v>991</v>
      </c>
      <c r="F27" s="234">
        <f t="shared" si="1"/>
        <v>0.923578751164958</v>
      </c>
    </row>
    <row r="28" spans="1:6" ht="12.75">
      <c r="A28" s="231" t="s">
        <v>98</v>
      </c>
      <c r="B28" s="4"/>
      <c r="C28" s="4"/>
      <c r="D28" s="4"/>
      <c r="E28" s="4"/>
      <c r="F28" s="4"/>
    </row>
    <row r="29" spans="1:6" ht="13.5">
      <c r="A29" s="229" t="s">
        <v>103</v>
      </c>
      <c r="B29" s="228"/>
      <c r="C29" s="228"/>
      <c r="D29" s="11"/>
      <c r="E29" s="11"/>
      <c r="F29" s="12"/>
    </row>
    <row r="30" spans="1:6" ht="12.75">
      <c r="A30" s="230" t="s">
        <v>99</v>
      </c>
      <c r="B30" s="4"/>
      <c r="C30" s="4"/>
      <c r="D30" s="4"/>
      <c r="E30" s="4"/>
      <c r="F30" s="4"/>
    </row>
    <row r="31" spans="1:6" ht="12.75">
      <c r="A31" s="229" t="s">
        <v>100</v>
      </c>
      <c r="B31" s="11"/>
      <c r="C31" s="11"/>
      <c r="D31" s="11"/>
      <c r="E31" s="11"/>
      <c r="F31" s="12"/>
    </row>
    <row r="32" spans="1:6" ht="12.75">
      <c r="A32" s="229"/>
      <c r="B32" s="11"/>
      <c r="C32" s="11"/>
      <c r="D32" s="11"/>
      <c r="E32" s="11"/>
      <c r="F32" s="12"/>
    </row>
    <row r="33" spans="1:6" ht="12.75">
      <c r="A33" s="229"/>
      <c r="B33" s="11"/>
      <c r="C33" s="11"/>
      <c r="D33" s="11"/>
      <c r="E33" s="11"/>
      <c r="F33" s="12"/>
    </row>
    <row r="34" spans="1:6" ht="12.75">
      <c r="A34" s="229"/>
      <c r="B34" s="11"/>
      <c r="C34" s="11"/>
      <c r="D34" s="11"/>
      <c r="E34" s="11"/>
      <c r="F34" s="12"/>
    </row>
    <row r="35" spans="1:6" ht="12.75">
      <c r="A35" s="229"/>
      <c r="B35" s="11"/>
      <c r="C35" s="11"/>
      <c r="D35" s="11"/>
      <c r="E35" s="11"/>
      <c r="F35" s="12"/>
    </row>
    <row r="36" spans="1:6" ht="12.75">
      <c r="A36" s="229"/>
      <c r="B36" s="11"/>
      <c r="C36" s="11"/>
      <c r="D36" s="11"/>
      <c r="E36" s="11"/>
      <c r="F36" s="12"/>
    </row>
    <row r="37" spans="1:6" ht="12.75">
      <c r="A37" s="229"/>
      <c r="B37" s="11"/>
      <c r="C37" s="11"/>
      <c r="D37" s="11"/>
      <c r="E37" s="11"/>
      <c r="F37" s="12"/>
    </row>
    <row r="38" spans="1:6" ht="12.75">
      <c r="A38" s="16"/>
      <c r="B38" s="18"/>
      <c r="C38" s="18"/>
      <c r="D38" s="18"/>
      <c r="E38" s="18"/>
      <c r="F38" s="4"/>
    </row>
    <row r="40" spans="1:6" ht="12.75">
      <c r="A40" s="5" t="s">
        <v>143</v>
      </c>
      <c r="B40" s="5"/>
      <c r="D40" s="5" t="s">
        <v>144</v>
      </c>
      <c r="E40" s="5"/>
      <c r="F40" s="5"/>
    </row>
    <row r="41" spans="1:6" ht="12.75">
      <c r="A41" s="5" t="s">
        <v>25</v>
      </c>
      <c r="B41" s="5"/>
      <c r="D41" s="5"/>
      <c r="E41" s="77" t="s">
        <v>29</v>
      </c>
      <c r="F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6" ht="12.75">
      <c r="A46" s="5" t="s">
        <v>145</v>
      </c>
      <c r="B46" s="5"/>
      <c r="D46" t="s">
        <v>95</v>
      </c>
      <c r="E46" s="5"/>
      <c r="F46" s="5"/>
    </row>
    <row r="47" spans="1:5" ht="12.75">
      <c r="A47" s="5"/>
      <c r="B47" s="5"/>
      <c r="C47" s="5"/>
      <c r="D47" s="5"/>
      <c r="E47" s="5" t="s">
        <v>96</v>
      </c>
    </row>
  </sheetData>
  <sheetProtection/>
  <mergeCells count="2">
    <mergeCell ref="A6:A7"/>
    <mergeCell ref="A4:F4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 Skopalová</cp:lastModifiedBy>
  <cp:lastPrinted>2018-10-03T06:23:59Z</cp:lastPrinted>
  <dcterms:created xsi:type="dcterms:W3CDTF">1997-01-24T11:07:25Z</dcterms:created>
  <dcterms:modified xsi:type="dcterms:W3CDTF">2018-10-03T11:32:06Z</dcterms:modified>
  <cp:category>::ODMA\GRPWISE\MUSO.URAD.Knihovna:227014.1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WiseReference">
    <vt:lpwstr>::ODMA\GRPWISE\MUSO.URAD.Knihovna:204486.1</vt:lpwstr>
  </property>
</Properties>
</file>